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229"/>
  <workbookPr hidePivotFieldList="1" defaultThemeVersion="166925"/>
  <mc:AlternateContent xmlns:mc="http://schemas.openxmlformats.org/markup-compatibility/2006">
    <mc:Choice Requires="x15">
      <x15ac:absPath xmlns:x15ac="http://schemas.microsoft.com/office/spreadsheetml/2010/11/ac" url="C:\Users\Goutham Challa\Desktop\IAC database\"/>
    </mc:Choice>
  </mc:AlternateContent>
  <bookViews>
    <workbookView xWindow="0" yWindow="0" windowWidth="19200" windowHeight="7930" activeTab="2"/>
  </bookViews>
  <sheets>
    <sheet name="Sheet1" sheetId="1" r:id="rId1"/>
    <sheet name="Sheet2" sheetId="4" r:id="rId2"/>
    <sheet name="Corss Check" sheetId="3" r:id="rId3"/>
  </sheets>
  <definedNames>
    <definedName name="Slicer_CENTER">#N/A</definedName>
    <definedName name="Slicer_CENTER1">#N/A</definedName>
  </definedNames>
  <calcPr calcId="171027"/>
  <pivotCaches>
    <pivotCache cacheId="9" r:id="rId4"/>
  </pivotCaches>
  <extLst>
    <ext xmlns:x14="http://schemas.microsoft.com/office/spreadsheetml/2009/9/main" uri="{876F7934-8845-4945-9796-88D515C7AA90}">
      <x14:pivotCaches>
        <pivotCache cacheId="1" r:id="rId5"/>
        <pivotCache cacheId="2" r:id="rId6"/>
      </x14:pivotCaches>
    </ex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841E416B-1EF1-43b6-AB56-02D37102CBD5}">
      <x15:pivotCaches>
        <pivotCache cacheId="3" r:id="rId9"/>
        <pivotCache cacheId="4" r:id="rId10"/>
        <pivotCache cacheId="5" r:id="rId11"/>
      </x15:pivotCaches>
    </ext>
    <ext xmlns:x15="http://schemas.microsoft.com/office/spreadsheetml/2010/11/main" uri="{983426D0-5260-488c-9760-48F4B6AC55F4}">
      <x15:pivotTableReferences>
        <x15:pivotTableReference r:id="rId12"/>
        <x15:pivotTableReference r:id="rId13"/>
        <x15:pivotTableReference r:id="rId14"/>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SSESS_838af02f-b9e8-4cd7-bd52-688b08f7c622" name="ASSESS" connection="Query - ASSESS"/>
          <x15:modelTable id="RECC1_fc164f3d-37f6-441f-8769-62df61177c72" name="RECC1" connection="Query - RECC1"/>
          <x15:modelTable id="RECC4_e82cef49-d7df-4f3d-af36-c46971d95b8d" name="RECC4" connection="Query - RECC4"/>
          <x15:modelTable id="RECC5_6a6062d2-b94f-4a4a-8d4b-02353159a7a4" name="RECC5" connection="Query - RECC5"/>
          <x15:modelTable id="RECC3_c338447e-accc-4417-ad67-b36b5562fd2f" name="RECC3" connection="Query - RECC3"/>
          <x15:modelTable id="RECC2_599c5023-2f1e-48ea-898f-d68484f09ee0" name="RECC2" connection="Query - RECC2"/>
          <x15:modelTable id="RECC_7a0f352b-870f-4c59-8d6e-f51d8b22c45c" name="RECC" connection="Query - RECC"/>
          <x15:modelTable id="PSOURCE Code_2de8e43b-508d-4b8d-95a4-3234bac00bd5" name="PSOURCE Code" connection="Query - PSOURCE Code"/>
        </x15:modelTables>
        <x15:modelRelationships>
          <x15:modelRelationship fromTable="RECC" fromColumn="ID" toTable="ASSESS" toColumn="ID"/>
          <x15:modelRelationship fromTable="RECC" fromColumn="PSOURCCODE" toTable="PSOURCE Code" toColumn="PSOURCECODE"/>
        </x15:modelRelationships>
      </x15:dataModel>
    </ext>
  </extLst>
</workbook>
</file>

<file path=xl/calcChain.xml><?xml version="1.0" encoding="utf-8"?>
<calcChain xmlns="http://schemas.openxmlformats.org/spreadsheetml/2006/main">
  <c r="H15" i="3" l="1"/>
  <c r="H16" i="3"/>
  <c r="H17" i="3"/>
  <c r="H18" i="3"/>
  <c r="I18" i="3" s="1"/>
  <c r="H19" i="3"/>
  <c r="H20" i="3"/>
  <c r="H21" i="3"/>
  <c r="H22" i="3"/>
  <c r="I22" i="3" s="1"/>
  <c r="H23" i="3"/>
  <c r="H24" i="3"/>
  <c r="H25" i="3"/>
  <c r="H26" i="3"/>
  <c r="I26" i="3" s="1"/>
  <c r="H27" i="3"/>
  <c r="H28" i="3"/>
  <c r="H29" i="3"/>
  <c r="H30" i="3"/>
  <c r="H31" i="3"/>
  <c r="H32" i="3"/>
  <c r="H33" i="3"/>
  <c r="H34" i="3"/>
  <c r="H35" i="3"/>
  <c r="H36" i="3"/>
  <c r="H37" i="3"/>
  <c r="H38" i="3"/>
  <c r="H39" i="3"/>
  <c r="H40" i="3"/>
  <c r="I19" i="3"/>
  <c r="I27" i="3"/>
  <c r="I31" i="3"/>
  <c r="I23" i="3"/>
  <c r="I30" i="3"/>
  <c r="I15" i="3"/>
  <c r="I21" i="3"/>
  <c r="I29" i="3"/>
  <c r="I5" i="3"/>
  <c r="I6" i="3"/>
  <c r="I7" i="3"/>
  <c r="I8" i="3"/>
  <c r="I9" i="3"/>
  <c r="I10" i="3"/>
  <c r="I11" i="3"/>
  <c r="I12" i="3"/>
  <c r="I13" i="3"/>
  <c r="I14" i="3"/>
  <c r="I16" i="3"/>
  <c r="I17" i="3"/>
  <c r="I20" i="3"/>
  <c r="I24" i="3"/>
  <c r="I25" i="3"/>
  <c r="I28" i="3"/>
  <c r="I32" i="3"/>
  <c r="I33" i="3"/>
  <c r="I34" i="3"/>
  <c r="I35" i="3"/>
  <c r="I36" i="3"/>
  <c r="I37" i="3"/>
  <c r="I38" i="3"/>
  <c r="I39" i="3"/>
  <c r="I40" i="3"/>
  <c r="I4" i="3"/>
  <c r="H5" i="3"/>
  <c r="H6" i="3"/>
  <c r="H7" i="3"/>
  <c r="H8" i="3"/>
  <c r="H9" i="3"/>
  <c r="H10" i="3"/>
  <c r="H11" i="3"/>
  <c r="H12" i="3"/>
  <c r="H13" i="3"/>
  <c r="H14" i="3"/>
  <c r="H4" i="3"/>
  <c r="A40" i="3"/>
  <c r="A36" i="3"/>
  <c r="A32" i="3"/>
  <c r="A28" i="3"/>
  <c r="A24" i="3"/>
  <c r="A20" i="3"/>
  <c r="A16" i="3"/>
  <c r="A12" i="3"/>
  <c r="A8" i="3"/>
  <c r="A4" i="3"/>
  <c r="E2" i="3"/>
  <c r="A37" i="3"/>
  <c r="A25" i="3"/>
  <c r="A17" i="3"/>
  <c r="E17" i="3" s="1"/>
  <c r="A9" i="3"/>
  <c r="B2" i="3"/>
  <c r="B40" i="3"/>
  <c r="B36" i="3"/>
  <c r="B32" i="3"/>
  <c r="B28" i="3"/>
  <c r="B24" i="3"/>
  <c r="B20" i="3"/>
  <c r="B16" i="3"/>
  <c r="B12" i="3"/>
  <c r="B8" i="3"/>
  <c r="B4" i="3"/>
  <c r="A39" i="3"/>
  <c r="A35" i="3"/>
  <c r="A31" i="3"/>
  <c r="A27" i="3"/>
  <c r="A23" i="3"/>
  <c r="A19" i="3"/>
  <c r="A15" i="3"/>
  <c r="A11" i="3"/>
  <c r="A7" i="3"/>
  <c r="A3" i="3"/>
  <c r="D2" i="3"/>
  <c r="B37" i="3"/>
  <c r="B35" i="3"/>
  <c r="B31" i="3"/>
  <c r="D24" i="3"/>
  <c r="D20" i="3"/>
  <c r="B19" i="3"/>
  <c r="B17" i="3"/>
  <c r="D12" i="3"/>
  <c r="D8" i="3"/>
  <c r="B7" i="3"/>
  <c r="A29" i="3"/>
  <c r="A13" i="3"/>
  <c r="F2" i="3"/>
  <c r="E40" i="3"/>
  <c r="E36" i="3"/>
  <c r="E32" i="3"/>
  <c r="E28" i="3"/>
  <c r="E24" i="3"/>
  <c r="E20" i="3"/>
  <c r="E16" i="3"/>
  <c r="E12" i="3"/>
  <c r="E8" i="3"/>
  <c r="E4" i="3"/>
  <c r="A38" i="3"/>
  <c r="A34" i="3"/>
  <c r="A30" i="3"/>
  <c r="A26" i="3"/>
  <c r="A22" i="3"/>
  <c r="A18" i="3"/>
  <c r="A14" i="3"/>
  <c r="A10" i="3"/>
  <c r="A6" i="3"/>
  <c r="G2" i="3"/>
  <c r="C2" i="3"/>
  <c r="D40" i="3"/>
  <c r="D36" i="3"/>
  <c r="D34" i="3"/>
  <c r="D32" i="3"/>
  <c r="D30" i="3"/>
  <c r="D28" i="3"/>
  <c r="B27" i="3"/>
  <c r="B25" i="3"/>
  <c r="B23" i="3"/>
  <c r="F19" i="3"/>
  <c r="F17" i="3"/>
  <c r="F15" i="3"/>
  <c r="F13" i="3"/>
  <c r="F11" i="3"/>
  <c r="F9" i="3"/>
  <c r="F7" i="3"/>
  <c r="B3" i="3"/>
  <c r="A33" i="3"/>
  <c r="A21" i="3"/>
  <c r="A5" i="3"/>
  <c r="C40" i="3"/>
  <c r="G40" i="3"/>
  <c r="C36" i="3"/>
  <c r="G36" i="3"/>
  <c r="C32" i="3"/>
  <c r="G32" i="3"/>
  <c r="C28" i="3"/>
  <c r="G28" i="3"/>
  <c r="C24" i="3"/>
  <c r="G24" i="3"/>
  <c r="C20" i="3"/>
  <c r="G20" i="3"/>
  <c r="C16" i="3"/>
  <c r="G16" i="3"/>
  <c r="C12" i="3"/>
  <c r="G12" i="3"/>
  <c r="C8" i="3"/>
  <c r="G8" i="3"/>
  <c r="C4" i="3"/>
  <c r="G4" i="3"/>
  <c r="F37" i="3"/>
  <c r="E37" i="3"/>
  <c r="F25" i="3"/>
  <c r="E25" i="3"/>
  <c r="B9" i="3"/>
  <c r="E9" i="3"/>
  <c r="D39" i="3"/>
  <c r="B39" i="3"/>
  <c r="E39" i="3"/>
  <c r="D35" i="3"/>
  <c r="F35" i="3"/>
  <c r="E35" i="3"/>
  <c r="D31" i="3"/>
  <c r="F31" i="3"/>
  <c r="E31" i="3"/>
  <c r="D27" i="3"/>
  <c r="F27" i="3"/>
  <c r="E27" i="3"/>
  <c r="D23" i="3"/>
  <c r="F23" i="3"/>
  <c r="E23" i="3"/>
  <c r="D19" i="3"/>
  <c r="E19" i="3"/>
  <c r="D15" i="3"/>
  <c r="B15" i="3"/>
  <c r="E15" i="3"/>
  <c r="D11" i="3"/>
  <c r="B11" i="3"/>
  <c r="E11" i="3"/>
  <c r="D7" i="3"/>
  <c r="E7" i="3"/>
  <c r="D3" i="3"/>
  <c r="E3" i="3"/>
  <c r="B29" i="3"/>
  <c r="D29" i="3"/>
  <c r="F29" i="3"/>
  <c r="E29" i="3"/>
  <c r="D13" i="3"/>
  <c r="B13" i="3"/>
  <c r="E13" i="3"/>
  <c r="E38" i="3"/>
  <c r="B38" i="3"/>
  <c r="F38" i="3"/>
  <c r="D38" i="3"/>
  <c r="C38" i="3"/>
  <c r="G38" i="3"/>
  <c r="E34" i="3"/>
  <c r="B34" i="3"/>
  <c r="F34" i="3"/>
  <c r="C34" i="3"/>
  <c r="G34" i="3"/>
  <c r="E30" i="3"/>
  <c r="B30" i="3"/>
  <c r="F30" i="3"/>
  <c r="C30" i="3"/>
  <c r="G30" i="3"/>
  <c r="E26" i="3"/>
  <c r="D26" i="3"/>
  <c r="B26" i="3"/>
  <c r="F26" i="3"/>
  <c r="C26" i="3"/>
  <c r="G26" i="3"/>
  <c r="E22" i="3"/>
  <c r="D22" i="3"/>
  <c r="B22" i="3"/>
  <c r="F22" i="3"/>
  <c r="C22" i="3"/>
  <c r="G22" i="3"/>
  <c r="E18" i="3"/>
  <c r="B18" i="3"/>
  <c r="F18" i="3"/>
  <c r="D18" i="3"/>
  <c r="C18" i="3"/>
  <c r="G18" i="3"/>
  <c r="E14" i="3"/>
  <c r="D14" i="3"/>
  <c r="B14" i="3"/>
  <c r="F14" i="3"/>
  <c r="C14" i="3"/>
  <c r="G14" i="3"/>
  <c r="E10" i="3"/>
  <c r="D10" i="3"/>
  <c r="B10" i="3"/>
  <c r="F10" i="3"/>
  <c r="C10" i="3"/>
  <c r="G10" i="3"/>
  <c r="E6" i="3"/>
  <c r="B6" i="3"/>
  <c r="F6" i="3"/>
  <c r="D6" i="3"/>
  <c r="C6" i="3"/>
  <c r="G6" i="3"/>
  <c r="C33" i="3"/>
  <c r="G33" i="3"/>
  <c r="B33" i="3"/>
  <c r="D33" i="3"/>
  <c r="F33" i="3"/>
  <c r="E33" i="3"/>
  <c r="F21" i="3"/>
  <c r="C21" i="3"/>
  <c r="G21" i="3"/>
  <c r="D21" i="3"/>
  <c r="B21" i="3"/>
  <c r="E21" i="3"/>
  <c r="B5" i="3"/>
  <c r="C5" i="3"/>
  <c r="G5" i="3"/>
  <c r="F5" i="3"/>
  <c r="D5" i="3"/>
  <c r="E5" i="3"/>
  <c r="D9" i="3"/>
  <c r="D17" i="3"/>
  <c r="D25" i="3"/>
  <c r="D37" i="3"/>
  <c r="D4" i="3"/>
  <c r="D16" i="3"/>
  <c r="F3" i="3"/>
  <c r="F39" i="3"/>
  <c r="F4" i="3"/>
  <c r="F8" i="3"/>
  <c r="F12" i="3"/>
  <c r="F16" i="3"/>
  <c r="F20" i="3"/>
  <c r="F24" i="3"/>
  <c r="F28" i="3"/>
  <c r="F32" i="3"/>
  <c r="F36" i="3"/>
  <c r="F40" i="3"/>
  <c r="G3" i="3"/>
  <c r="G7" i="3"/>
  <c r="G9" i="3"/>
  <c r="G11" i="3"/>
  <c r="G13" i="3"/>
  <c r="G15" i="3"/>
  <c r="G17" i="3"/>
  <c r="G19" i="3"/>
  <c r="G23" i="3"/>
  <c r="G25" i="3"/>
  <c r="G27" i="3"/>
  <c r="G29" i="3"/>
  <c r="G31" i="3"/>
  <c r="G35" i="3"/>
  <c r="G37" i="3"/>
  <c r="G39" i="3"/>
  <c r="C3" i="3"/>
  <c r="C7" i="3"/>
  <c r="C9" i="3"/>
  <c r="C11" i="3"/>
  <c r="C13" i="3"/>
  <c r="C15" i="3"/>
  <c r="C17" i="3"/>
  <c r="C19" i="3"/>
  <c r="C23" i="3"/>
  <c r="C25" i="3"/>
  <c r="C27" i="3"/>
  <c r="C29" i="3"/>
  <c r="C31" i="3"/>
  <c r="C35" i="3"/>
  <c r="C37" i="3"/>
  <c r="C39" i="3"/>
  <c r="T5" i="3" l="1"/>
  <c r="S5" i="3"/>
  <c r="S21" i="3"/>
  <c r="T21" i="3"/>
  <c r="S33" i="3"/>
  <c r="T33" i="3"/>
  <c r="T6" i="3"/>
  <c r="S6" i="3"/>
  <c r="T10" i="3"/>
  <c r="S10" i="3"/>
  <c r="T14" i="3"/>
  <c r="S14" i="3"/>
  <c r="T18" i="3"/>
  <c r="S18" i="3"/>
  <c r="T22" i="3"/>
  <c r="S22" i="3"/>
  <c r="T26" i="3"/>
  <c r="S26" i="3"/>
  <c r="T30" i="3"/>
  <c r="S30" i="3"/>
  <c r="T34" i="3"/>
  <c r="S34" i="3"/>
  <c r="T38" i="3"/>
  <c r="S38" i="3"/>
  <c r="S13" i="3"/>
  <c r="S29" i="3"/>
  <c r="S11" i="3"/>
  <c r="S15" i="3"/>
  <c r="S39" i="3"/>
  <c r="S9" i="3"/>
  <c r="T4" i="3"/>
  <c r="T8" i="3"/>
  <c r="T12" i="3"/>
  <c r="T16" i="3"/>
  <c r="T20" i="3"/>
  <c r="T24" i="3"/>
  <c r="T28" i="3"/>
  <c r="T32" i="3"/>
  <c r="T36" i="3"/>
  <c r="S23" i="3"/>
  <c r="S25" i="3"/>
  <c r="S27" i="3"/>
  <c r="T7" i="3"/>
  <c r="T9" i="3"/>
  <c r="T11" i="3"/>
  <c r="T13" i="3"/>
  <c r="T15" i="3"/>
  <c r="T17" i="3"/>
  <c r="T19" i="3"/>
  <c r="T23" i="3"/>
  <c r="T25" i="3"/>
  <c r="T27" i="3"/>
  <c r="T29" i="3"/>
  <c r="T31" i="3"/>
  <c r="T35" i="3"/>
  <c r="T37" i="3"/>
  <c r="T39" i="3"/>
  <c r="S7" i="3"/>
  <c r="S17" i="3"/>
  <c r="S19" i="3"/>
  <c r="S31" i="3"/>
  <c r="S35" i="3"/>
  <c r="S37" i="3"/>
  <c r="S4" i="3"/>
  <c r="S8" i="3"/>
  <c r="S12" i="3"/>
  <c r="S16" i="3"/>
  <c r="S20" i="3"/>
  <c r="S24" i="3"/>
  <c r="S28" i="3"/>
  <c r="S32" i="3"/>
  <c r="S36" i="3"/>
</calcChain>
</file>

<file path=xl/connections.xml><?xml version="1.0" encoding="utf-8"?>
<connections xmlns="http://schemas.openxmlformats.org/spreadsheetml/2006/main">
  <connection id="1" name="Query - ASSESS" description="Connection to the 'ASSESS' query in the workbook." type="100" refreshedVersion="6" minRefreshableVersion="5">
    <extLst>
      <ext xmlns:x15="http://schemas.microsoft.com/office/spreadsheetml/2010/11/main" uri="{DE250136-89BD-433C-8126-D09CA5730AF9}">
        <x15:connection id="cc1f67bc-c37b-4bb0-bcb8-5f12a3647643">
          <x15:oledbPr connection="Provider=Microsoft.Mashup.OleDb.1;Data Source=$Workbook$;Location=ASSESS">
            <x15:dbTables>
              <x15:dbTable name="ASSESS"/>
            </x15:dbTables>
          </x15:oledbPr>
        </x15:connection>
      </ext>
    </extLst>
  </connection>
  <connection id="2" name="Query - PSOURCE Code" description="Connection to the 'PSOURCE Code' query in the workbook." type="100" refreshedVersion="6" minRefreshableVersion="5">
    <extLst>
      <ext xmlns:x15="http://schemas.microsoft.com/office/spreadsheetml/2010/11/main" uri="{DE250136-89BD-433C-8126-D09CA5730AF9}">
        <x15:connection id="8f3723c3-69c7-4d39-b89f-e14a61dc4b91"/>
      </ext>
    </extLst>
  </connection>
  <connection id="3" name="Query - RECC" description="Connection to the 'RECC' query in the workbook." type="100" refreshedVersion="6" minRefreshableVersion="5">
    <extLst>
      <ext xmlns:x15="http://schemas.microsoft.com/office/spreadsheetml/2010/11/main" uri="{DE250136-89BD-433C-8126-D09CA5730AF9}">
        <x15:connection id="43acb98d-b40f-47e5-b6dc-c5d61cd52fb3">
          <x15:oledbPr connection="Provider=Microsoft.Mashup.OleDb.1;Data Source=$Workbook$;Location=RECC">
            <x15:dbTables>
              <x15:dbTable name="RECC"/>
            </x15:dbTables>
          </x15:oledbPr>
        </x15:connection>
      </ext>
    </extLst>
  </connection>
  <connection id="4" name="Query - RECC1" description="Connection to the 'RECC1' query in the workbook." type="100" refreshedVersion="6" minRefreshableVersion="5">
    <extLst>
      <ext xmlns:x15="http://schemas.microsoft.com/office/spreadsheetml/2010/11/main" uri="{DE250136-89BD-433C-8126-D09CA5730AF9}">
        <x15:connection id="3f38d990-d886-4f7e-af11-4f9b0dafba65">
          <x15:oledbPr connection="Provider=Microsoft.Mashup.OleDb.1;Data Source=$Workbook$;Location=RECC1">
            <x15:dbTables>
              <x15:dbTable name="RECC1"/>
            </x15:dbTables>
          </x15:oledbPr>
        </x15:connection>
      </ext>
    </extLst>
  </connection>
  <connection id="5" name="Query - RECC2" description="Connection to the 'RECC2' query in the workbook." type="100" refreshedVersion="6" minRefreshableVersion="5">
    <extLst>
      <ext xmlns:x15="http://schemas.microsoft.com/office/spreadsheetml/2010/11/main" uri="{DE250136-89BD-433C-8126-D09CA5730AF9}">
        <x15:connection id="3304b40d-3b35-45e6-acd2-4990fd87be94">
          <x15:oledbPr connection="Provider=Microsoft.Mashup.OleDb.1;Data Source=$Workbook$;Location=RECC2">
            <x15:dbTables>
              <x15:dbTable name="RECC2"/>
            </x15:dbTables>
          </x15:oledbPr>
        </x15:connection>
      </ext>
    </extLst>
  </connection>
  <connection id="6" name="Query - RECC3" description="Connection to the 'RECC3' query in the workbook." type="100" refreshedVersion="6" minRefreshableVersion="5">
    <extLst>
      <ext xmlns:x15="http://schemas.microsoft.com/office/spreadsheetml/2010/11/main" uri="{DE250136-89BD-433C-8126-D09CA5730AF9}">
        <x15:connection id="00bdf48b-49ee-41a2-81c0-fcdb190b835b">
          <x15:oledbPr connection="Provider=Microsoft.Mashup.OleDb.1;Data Source=$Workbook$;Location=RECC3">
            <x15:dbTables>
              <x15:dbTable name="RECC3"/>
            </x15:dbTables>
          </x15:oledbPr>
        </x15:connection>
      </ext>
    </extLst>
  </connection>
  <connection id="7" name="Query - RECC4" description="Connection to the 'RECC4' query in the workbook." type="100" refreshedVersion="6" minRefreshableVersion="5">
    <extLst>
      <ext xmlns:x15="http://schemas.microsoft.com/office/spreadsheetml/2010/11/main" uri="{DE250136-89BD-433C-8126-D09CA5730AF9}">
        <x15:connection id="840f352a-60d2-42e8-ace3-4bd6e72b3992">
          <x15:oledbPr connection="Provider=Microsoft.Mashup.OleDb.1;Data Source=$Workbook$;Location=RECC4">
            <x15:dbTables>
              <x15:dbTable name="RECC4"/>
            </x15:dbTables>
          </x15:oledbPr>
        </x15:connection>
      </ext>
    </extLst>
  </connection>
  <connection id="8" name="Query - RECC5" description="Connection to the 'RECC5' query in the workbook." type="100" refreshedVersion="6" minRefreshableVersion="5">
    <extLst>
      <ext xmlns:x15="http://schemas.microsoft.com/office/spreadsheetml/2010/11/main" uri="{DE250136-89BD-433C-8126-D09CA5730AF9}">
        <x15:connection id="6f8ed28e-53a5-479c-b558-a85b319dba5f">
          <x15:oledbPr connection="Provider=Microsoft.Mashup.OleDb.1;Data Source=$Workbook$;Location=RECC5">
            <x15:dbTables>
              <x15:dbTable name="RECC5"/>
            </x15:dbTables>
          </x15:oledbPr>
        </x15:connection>
      </ext>
    </extLst>
  </connection>
  <connection id="9"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5">
    <s v="ThisWorkbookDataModel"/>
    <s v="[RECC].[FY].[All]"/>
    <s v="[RECC].[FY].&amp;[2013]"/>
    <s v="[RECC].[FY].&amp;[2009]"/>
    <s v="[RECC].[FY].&amp;[2005]"/>
    <s v="[RECC].[FY].&amp;[2001]"/>
    <s v="[RECC].[FY].&amp;[1997]"/>
    <s v="[RECC].[FY].&amp;[1993]"/>
    <s v="[RECC].[FY].&amp;[1989]"/>
    <s v="[RECC].[FY].&amp;[1985]"/>
    <s v="[RECC].[FY].&amp;[1981]"/>
    <s v="[Measures].[Imp k]"/>
    <s v="[RECC].[FY].&amp;[2014]"/>
    <s v="[RECC].[FY].&amp;[2002]"/>
    <s v="[RECC].[FY].&amp;[1994]"/>
    <s v="[RECC].[FY].&amp;[1986]"/>
    <s v="[Measures].[Count of SUPERID]"/>
    <s v="[RECC].[FY].&amp;[2016]"/>
    <s v="[RECC].[FY].&amp;[2012]"/>
    <s v="[RECC].[FY].&amp;[2008]"/>
    <s v="[RECC].[FY].&amp;[2004]"/>
    <s v="[RECC].[FY].&amp;[2000]"/>
    <s v="[RECC].[FY].&amp;[1996]"/>
    <s v="[RECC].[FY].&amp;[1992]"/>
    <s v="[RECC].[FY].&amp;[1988]"/>
    <s v="[RECC].[FY].&amp;[1984]"/>
    <s v="[RECC].[FY].&amp;"/>
    <s v="[Measures].[Imp p]"/>
    <s v="[RECC].[FY].&amp;[2006]"/>
    <s v="[RECC].[FY].&amp;[1990]"/>
    <s v="[Measures].[Not Imp]"/>
    <s v="[RECC].[FY].&amp;[2015]"/>
    <s v="[RECC].[FY].&amp;[2011]"/>
    <s v="[RECC].[FY].&amp;[2007]"/>
    <s v="[RECC].[FY].&amp;[2003]"/>
    <s v="[RECC].[FY].&amp;[1999]"/>
    <s v="[RECC].[FY].&amp;[1995]"/>
    <s v="[RECC].[FY].&amp;[1991]"/>
    <s v="[RECC].[FY].&amp;[1987]"/>
    <s v="[RECC].[FY].&amp;[1983]"/>
    <s v="[Measures].[Blank Imp]"/>
    <s v="[Measures].[Imp]"/>
    <s v="[RECC].[FY].&amp;[2010]"/>
    <s v="[RECC].[FY].&amp;[1998]"/>
    <s v="[RECC].[FY].&amp;[1982]"/>
  </metadataStrings>
  <mdxMetadata count="272">
    <mdx n="0" f="m">
      <t c="1">
        <n x="1"/>
      </t>
    </mdx>
    <mdx n="0" f="m">
      <t c="1">
        <n x="2"/>
      </t>
    </mdx>
    <mdx n="0" f="m">
      <t c="1">
        <n x="3"/>
      </t>
    </mdx>
    <mdx n="0" f="m">
      <t c="1">
        <n x="4"/>
      </t>
    </mdx>
    <mdx n="0" f="m">
      <t c="1">
        <n x="5"/>
      </t>
    </mdx>
    <mdx n="0" f="m">
      <t c="1">
        <n x="6"/>
      </t>
    </mdx>
    <mdx n="0" f="m">
      <t c="1">
        <n x="7"/>
      </t>
    </mdx>
    <mdx n="0" f="m">
      <t c="1">
        <n x="8"/>
      </t>
    </mdx>
    <mdx n="0" f="m">
      <t c="1">
        <n x="9"/>
      </t>
    </mdx>
    <mdx n="0" f="m">
      <t c="1">
        <n x="10"/>
      </t>
    </mdx>
    <mdx n="0" f="m">
      <t c="1">
        <n x="11"/>
      </t>
    </mdx>
    <mdx n="0" f="m">
      <t c="1">
        <n x="12"/>
      </t>
    </mdx>
    <mdx n="0" f="m">
      <t c="1">
        <n x="13"/>
      </t>
    </mdx>
    <mdx n="0" f="m">
      <t c="1">
        <n x="14"/>
      </t>
    </mdx>
    <mdx n="0" f="m">
      <t c="1">
        <n x="15"/>
      </t>
    </mdx>
    <mdx n="0" f="m">
      <t c="1">
        <n x="16"/>
      </t>
    </mdx>
    <mdx n="0" f="m">
      <t c="1">
        <n x="17"/>
      </t>
    </mdx>
    <mdx n="0" f="m">
      <t c="1">
        <n x="18"/>
      </t>
    </mdx>
    <mdx n="0" f="m">
      <t c="1">
        <n x="19"/>
      </t>
    </mdx>
    <mdx n="0" f="m">
      <t c="1">
        <n x="20"/>
      </t>
    </mdx>
    <mdx n="0" f="m">
      <t c="1">
        <n x="21"/>
      </t>
    </mdx>
    <mdx n="0" f="m">
      <t c="1">
        <n x="22"/>
      </t>
    </mdx>
    <mdx n="0" f="m">
      <t c="1">
        <n x="23"/>
      </t>
    </mdx>
    <mdx n="0" f="m">
      <t c="1">
        <n x="24"/>
      </t>
    </mdx>
    <mdx n="0" f="m">
      <t c="1">
        <n x="25"/>
      </t>
    </mdx>
    <mdx n="0" f="m">
      <t c="1">
        <n x="26"/>
      </t>
    </mdx>
    <mdx n="0" f="m">
      <t c="1">
        <n x="27"/>
      </t>
    </mdx>
    <mdx n="0" f="m">
      <t c="1">
        <n x="28"/>
      </t>
    </mdx>
    <mdx n="0" f="m">
      <t c="1">
        <n x="29"/>
      </t>
    </mdx>
    <mdx n="0" f="m">
      <t c="1">
        <n x="30"/>
      </t>
    </mdx>
    <mdx n="0" f="m">
      <t c="1">
        <n x="31"/>
      </t>
    </mdx>
    <mdx n="0" f="m">
      <t c="1">
        <n x="32"/>
      </t>
    </mdx>
    <mdx n="0" f="m">
      <t c="1">
        <n x="33"/>
      </t>
    </mdx>
    <mdx n="0" f="m">
      <t c="1">
        <n x="34"/>
      </t>
    </mdx>
    <mdx n="0" f="m">
      <t c="1">
        <n x="35"/>
      </t>
    </mdx>
    <mdx n="0" f="m">
      <t c="1">
        <n x="36"/>
      </t>
    </mdx>
    <mdx n="0" f="m">
      <t c="1">
        <n x="37"/>
      </t>
    </mdx>
    <mdx n="0" f="m">
      <t c="1">
        <n x="38"/>
      </t>
    </mdx>
    <mdx n="0" f="m">
      <t c="1">
        <n x="39"/>
      </t>
    </mdx>
    <mdx n="0" f="m">
      <t c="1">
        <n x="40"/>
      </t>
    </mdx>
    <mdx n="0" f="m">
      <t c="1">
        <n x="41"/>
      </t>
    </mdx>
    <mdx n="0" f="m">
      <t c="1">
        <n x="42"/>
      </t>
    </mdx>
    <mdx n="0" f="m">
      <t c="1">
        <n x="43"/>
      </t>
    </mdx>
    <mdx n="0" f="m">
      <t c="1">
        <n x="44"/>
      </t>
    </mdx>
    <mdx n="0" f="v">
      <t c="2" fi="0">
        <n x="14"/>
        <n x="11"/>
      </t>
    </mdx>
    <mdx n="0" f="v">
      <t c="2">
        <n x="1"/>
        <n x="16"/>
      </t>
    </mdx>
    <mdx n="0" f="v">
      <t c="2">
        <n x="2"/>
        <n x="16"/>
      </t>
    </mdx>
    <mdx n="0" f="v">
      <t c="2">
        <n x="3"/>
        <n x="16"/>
      </t>
    </mdx>
    <mdx n="0" f="v">
      <t c="2">
        <n x="4"/>
        <n x="16"/>
      </t>
    </mdx>
    <mdx n="0" f="v">
      <t c="2">
        <n x="5"/>
        <n x="16"/>
      </t>
    </mdx>
    <mdx n="0" f="v">
      <t c="2">
        <n x="6"/>
        <n x="16"/>
      </t>
    </mdx>
    <mdx n="0" f="v">
      <t c="2">
        <n x="7"/>
        <n x="16"/>
      </t>
    </mdx>
    <mdx n="0" f="v">
      <t c="2">
        <n x="8"/>
        <n x="16"/>
      </t>
    </mdx>
    <mdx n="0" f="v">
      <t c="2">
        <n x="9"/>
        <n x="16"/>
      </t>
    </mdx>
    <mdx n="0" f="v">
      <t c="2">
        <n x="10"/>
        <n x="16"/>
      </t>
    </mdx>
    <mdx n="0" f="v">
      <t c="2">
        <n x="12"/>
        <n x="16"/>
      </t>
    </mdx>
    <mdx n="0" f="v">
      <t c="2">
        <n x="18"/>
        <n x="16"/>
      </t>
    </mdx>
    <mdx n="0" f="v">
      <t c="2">
        <n x="19"/>
        <n x="16"/>
      </t>
    </mdx>
    <mdx n="0" f="v">
      <t c="2" fi="0">
        <n x="5"/>
        <n x="27"/>
      </t>
    </mdx>
    <mdx n="0" f="v">
      <t c="2" fi="0">
        <n x="6"/>
        <n x="27"/>
      </t>
    </mdx>
    <mdx n="0" f="v">
      <t c="2">
        <n x="22"/>
        <n x="16"/>
      </t>
    </mdx>
    <mdx n="0" f="v">
      <t c="2">
        <n x="14"/>
        <n x="16"/>
      </t>
    </mdx>
    <mdx n="0" f="v">
      <t c="2" fi="0">
        <n x="8"/>
        <n x="27"/>
      </t>
    </mdx>
    <mdx n="0" f="v">
      <t c="2" fi="0">
        <n x="9"/>
        <n x="27"/>
      </t>
    </mdx>
    <mdx n="0" f="v">
      <t c="2">
        <n x="25"/>
        <n x="16"/>
      </t>
    </mdx>
    <mdx n="0" f="v">
      <t c="2" fi="0">
        <n x="1"/>
        <n x="11"/>
      </t>
    </mdx>
    <mdx n="0" f="v">
      <t c="2" fi="0">
        <n x="2"/>
        <n x="11"/>
      </t>
    </mdx>
    <mdx n="0" f="v">
      <t c="2" fi="0">
        <n x="3"/>
        <n x="11"/>
      </t>
    </mdx>
    <mdx n="0" f="v">
      <t c="2" fi="0">
        <n x="4"/>
        <n x="11"/>
      </t>
    </mdx>
    <mdx n="0" f="v">
      <t c="2" fi="0">
        <n x="5"/>
        <n x="11"/>
      </t>
    </mdx>
    <mdx n="0" f="v">
      <t c="2" fi="0">
        <n x="6"/>
        <n x="11"/>
      </t>
    </mdx>
    <mdx n="0" f="v">
      <t c="2" fi="0">
        <n x="7"/>
        <n x="11"/>
      </t>
    </mdx>
    <mdx n="0" f="v">
      <t c="2" fi="0">
        <n x="8"/>
        <n x="11"/>
      </t>
    </mdx>
    <mdx n="0" f="v">
      <t c="2" fi="0">
        <n x="9"/>
        <n x="11"/>
      </t>
    </mdx>
    <mdx n="0" f="v">
      <t c="2" fi="0">
        <n x="10"/>
        <n x="11"/>
      </t>
    </mdx>
    <mdx n="0" f="v">
      <t c="2" fi="0">
        <n x="1"/>
        <n x="27"/>
      </t>
    </mdx>
    <mdx n="0" f="v">
      <t c="2" fi="0">
        <n x="2"/>
        <n x="27"/>
      </t>
    </mdx>
    <mdx n="0" f="v">
      <t c="2" fi="0">
        <n x="32"/>
        <n x="27"/>
      </t>
    </mdx>
    <mdx n="0" f="v">
      <t c="2" fi="0">
        <n x="3"/>
        <n x="27"/>
      </t>
    </mdx>
    <mdx n="0" f="v">
      <t c="2" fi="0">
        <n x="33"/>
        <n x="27"/>
      </t>
    </mdx>
    <mdx n="0" f="v">
      <t c="2" fi="0">
        <n x="4"/>
        <n x="27"/>
      </t>
    </mdx>
    <mdx n="0" f="v">
      <t c="2">
        <n x="20"/>
        <n x="16"/>
      </t>
    </mdx>
    <mdx n="0" f="v">
      <t c="2">
        <n x="13"/>
        <n x="16"/>
      </t>
    </mdx>
    <mdx n="0" f="v">
      <t c="2">
        <n x="21"/>
        <n x="16"/>
      </t>
    </mdx>
    <mdx n="0" f="v">
      <t c="2" fi="0">
        <n x="22"/>
        <n x="30"/>
      </t>
    </mdx>
    <mdx n="0" f="v">
      <t c="2" fi="0">
        <n x="14"/>
        <n x="30"/>
      </t>
    </mdx>
    <mdx n="0" f="v">
      <t c="2" fi="0">
        <n x="23"/>
        <n x="30"/>
      </t>
    </mdx>
    <mdx n="0" f="v">
      <t c="2" fi="0">
        <n x="29"/>
        <n x="30"/>
      </t>
    </mdx>
    <mdx n="0" f="v">
      <t c="2" fi="0">
        <n x="24"/>
        <n x="30"/>
      </t>
    </mdx>
    <mdx n="0" f="v">
      <t c="2" fi="0">
        <n x="15"/>
        <n x="30"/>
      </t>
    </mdx>
    <mdx n="0" f="v">
      <t c="2" fi="0">
        <n x="25"/>
        <n x="30"/>
      </t>
    </mdx>
    <mdx n="0" f="v">
      <t c="2">
        <n x="26"/>
        <n x="16"/>
      </t>
    </mdx>
    <mdx n="0" f="v">
      <t c="2" fi="0">
        <n x="1"/>
        <n x="41"/>
      </t>
    </mdx>
    <mdx n="0" f="v">
      <t c="2" fi="0">
        <n x="1"/>
        <n x="40"/>
      </t>
    </mdx>
    <mdx n="0" f="v">
      <t c="2" fi="0">
        <n x="2"/>
        <n x="41"/>
      </t>
    </mdx>
    <mdx n="0" f="v">
      <t c="2" fi="0">
        <n x="2"/>
        <n x="40"/>
      </t>
    </mdx>
    <mdx n="0" f="v">
      <t c="2" fi="0">
        <n x="3"/>
        <n x="41"/>
      </t>
    </mdx>
    <mdx n="0" f="v">
      <t c="2" fi="0">
        <n x="3"/>
        <n x="40"/>
      </t>
    </mdx>
    <mdx n="0" f="v">
      <t c="2" fi="0">
        <n x="4"/>
        <n x="41"/>
      </t>
    </mdx>
    <mdx n="0" f="v">
      <t c="2" fi="0">
        <n x="4"/>
        <n x="40"/>
      </t>
    </mdx>
    <mdx n="0" f="v">
      <t c="2" fi="0">
        <n x="5"/>
        <n x="41"/>
      </t>
    </mdx>
    <mdx n="0" f="v">
      <t c="2" fi="0">
        <n x="5"/>
        <n x="40"/>
      </t>
    </mdx>
    <mdx n="0" f="v">
      <t c="2" fi="0">
        <n x="6"/>
        <n x="41"/>
      </t>
    </mdx>
    <mdx n="0" f="v">
      <t c="2" fi="0">
        <n x="6"/>
        <n x="40"/>
      </t>
    </mdx>
    <mdx n="0" f="v">
      <t c="2" fi="0">
        <n x="7"/>
        <n x="41"/>
      </t>
    </mdx>
    <mdx n="0" f="v">
      <t c="2" fi="0">
        <n x="7"/>
        <n x="40"/>
      </t>
    </mdx>
    <mdx n="0" f="v">
      <t c="2" fi="0">
        <n x="8"/>
        <n x="41"/>
      </t>
    </mdx>
    <mdx n="0" f="v">
      <t c="2" fi="0">
        <n x="8"/>
        <n x="40"/>
      </t>
    </mdx>
    <mdx n="0" f="v">
      <t c="2" fi="0">
        <n x="9"/>
        <n x="41"/>
      </t>
    </mdx>
    <mdx n="0" f="v">
      <t c="2" fi="0">
        <n x="9"/>
        <n x="40"/>
      </t>
    </mdx>
    <mdx n="0" f="v">
      <t c="2" fi="0">
        <n x="10"/>
        <n x="41"/>
      </t>
    </mdx>
    <mdx n="0" f="v">
      <t c="2" fi="0">
        <n x="10"/>
        <n x="40"/>
      </t>
    </mdx>
    <mdx n="0" f="v">
      <t c="2" fi="0">
        <n x="12"/>
        <n x="30"/>
      </t>
    </mdx>
    <mdx n="0" f="v">
      <t c="2" fi="0">
        <n x="12"/>
        <n x="11"/>
      </t>
    </mdx>
    <mdx n="0" f="v">
      <t c="2" fi="0">
        <n x="13"/>
        <n x="30"/>
      </t>
    </mdx>
    <mdx n="0" f="v">
      <t c="2" fi="0">
        <n x="13"/>
        <n x="11"/>
      </t>
    </mdx>
    <mdx n="0" f="v">
      <t c="2">
        <n x="15"/>
        <n x="16"/>
      </t>
    </mdx>
    <mdx n="0" f="v">
      <t c="2" fi="0">
        <n x="15"/>
        <n x="11"/>
      </t>
    </mdx>
    <mdx n="0" f="v">
      <t c="2" fi="0">
        <n x="17"/>
        <n x="27"/>
      </t>
    </mdx>
    <mdx n="0" f="v">
      <t c="2">
        <n x="17"/>
        <n x="16"/>
      </t>
    </mdx>
    <mdx n="0" f="v">
      <t c="2" fi="0">
        <n x="17"/>
        <n x="11"/>
      </t>
    </mdx>
    <mdx n="0" f="v">
      <t c="2" fi="0">
        <n x="18"/>
        <n x="27"/>
      </t>
    </mdx>
    <mdx n="0" f="v">
      <t c="2" fi="0">
        <n x="18"/>
        <n x="30"/>
      </t>
    </mdx>
    <mdx n="0" f="v">
      <t c="2" fi="0">
        <n x="18"/>
        <n x="11"/>
      </t>
    </mdx>
    <mdx n="0" f="v">
      <t c="2" fi="0">
        <n x="19"/>
        <n x="27"/>
      </t>
    </mdx>
    <mdx n="0" f="v">
      <t c="2" fi="0">
        <n x="19"/>
        <n x="30"/>
      </t>
    </mdx>
    <mdx n="0" f="v">
      <t c="2" fi="0">
        <n x="19"/>
        <n x="11"/>
      </t>
    </mdx>
    <mdx n="0" f="v">
      <t c="2" fi="0">
        <n x="20"/>
        <n x="27"/>
      </t>
    </mdx>
    <mdx n="0" f="v">
      <t c="2" fi="0">
        <n x="20"/>
        <n x="30"/>
      </t>
    </mdx>
    <mdx n="0" f="v">
      <t c="2" fi="0">
        <n x="20"/>
        <n x="11"/>
      </t>
    </mdx>
    <mdx n="0" f="v">
      <t c="2" fi="0">
        <n x="21"/>
        <n x="27"/>
      </t>
    </mdx>
    <mdx n="0" f="v">
      <t c="2" fi="0">
        <n x="21"/>
        <n x="30"/>
      </t>
    </mdx>
    <mdx n="0" f="v">
      <t c="2" fi="0">
        <n x="21"/>
        <n x="11"/>
      </t>
    </mdx>
    <mdx n="0" f="v">
      <t c="2" fi="0">
        <n x="22"/>
        <n x="27"/>
      </t>
    </mdx>
    <mdx n="0" f="v">
      <t c="2" fi="0">
        <n x="22"/>
        <n x="11"/>
      </t>
    </mdx>
    <mdx n="0" f="v">
      <t c="2" fi="0">
        <n x="23"/>
        <n x="27"/>
      </t>
    </mdx>
    <mdx n="0" f="v">
      <t c="2">
        <n x="23"/>
        <n x="16"/>
      </t>
    </mdx>
    <mdx n="0" f="v">
      <t c="2" fi="0">
        <n x="23"/>
        <n x="11"/>
      </t>
    </mdx>
    <mdx n="0" f="v">
      <t c="2" fi="0">
        <n x="24"/>
        <n x="27"/>
      </t>
    </mdx>
    <mdx n="0" f="v">
      <t c="2">
        <n x="24"/>
        <n x="16"/>
      </t>
    </mdx>
    <mdx n="0" f="v">
      <t c="2" fi="0">
        <n x="24"/>
        <n x="11"/>
      </t>
    </mdx>
    <mdx n="0" f="v">
      <t c="2" fi="0">
        <n x="25"/>
        <n x="27"/>
      </t>
    </mdx>
    <mdx n="0" f="v">
      <t c="2" fi="0">
        <n x="25"/>
        <n x="11"/>
      </t>
    </mdx>
    <mdx n="0" f="v">
      <t c="2" fi="0">
        <n x="26"/>
        <n x="27"/>
      </t>
    </mdx>
    <mdx n="0" f="v">
      <t c="2" fi="0">
        <n x="26"/>
        <n x="11"/>
      </t>
    </mdx>
    <mdx n="0" f="v">
      <t c="2">
        <n x="28"/>
        <n x="16"/>
      </t>
    </mdx>
    <mdx n="0" f="v">
      <t c="2" fi="0">
        <n x="28"/>
        <n x="27"/>
      </t>
    </mdx>
    <mdx n="0" f="v">
      <t c="2" fi="0">
        <n x="28"/>
        <n x="30"/>
      </t>
    </mdx>
    <mdx n="0" f="v">
      <t c="2" fi="0">
        <n x="28"/>
        <n x="11"/>
      </t>
    </mdx>
    <mdx n="0" f="v">
      <t c="2" fi="0">
        <n x="29"/>
        <n x="27"/>
      </t>
    </mdx>
    <mdx n="0" f="v">
      <t c="2">
        <n x="29"/>
        <n x="16"/>
      </t>
    </mdx>
    <mdx n="0" f="v">
      <t c="2" fi="0">
        <n x="29"/>
        <n x="11"/>
      </t>
    </mdx>
    <mdx n="0" f="v">
      <t c="2" fi="0">
        <n x="31"/>
        <n x="11"/>
      </t>
    </mdx>
    <mdx n="0" f="v">
      <t c="2">
        <n x="31"/>
        <n x="16"/>
      </t>
    </mdx>
    <mdx n="0" f="v">
      <t c="2" fi="0">
        <n x="31"/>
        <n x="30"/>
      </t>
    </mdx>
    <mdx n="0" f="v">
      <t c="2" fi="0">
        <n x="31"/>
        <n x="27"/>
      </t>
    </mdx>
    <mdx n="0" f="v">
      <t c="2" fi="0">
        <n x="31"/>
        <n x="41"/>
      </t>
    </mdx>
    <mdx n="0" f="v">
      <t c="2" fi="0">
        <n x="31"/>
        <n x="40"/>
      </t>
    </mdx>
    <mdx n="0" f="v">
      <t c="2" fi="0">
        <n x="32"/>
        <n x="11"/>
      </t>
    </mdx>
    <mdx n="0" f="v">
      <t c="2">
        <n x="32"/>
        <n x="16"/>
      </t>
    </mdx>
    <mdx n="0" f="v">
      <t c="2" fi="0">
        <n x="32"/>
        <n x="30"/>
      </t>
    </mdx>
    <mdx n="0" f="v">
      <t c="2" fi="0">
        <n x="32"/>
        <n x="41"/>
      </t>
    </mdx>
    <mdx n="0" f="v">
      <t c="2" fi="0">
        <n x="32"/>
        <n x="40"/>
      </t>
    </mdx>
    <mdx n="0" f="v">
      <t c="2" fi="0">
        <n x="33"/>
        <n x="11"/>
      </t>
    </mdx>
    <mdx n="0" f="v">
      <t c="2">
        <n x="33"/>
        <n x="16"/>
      </t>
    </mdx>
    <mdx n="0" f="v">
      <t c="2" fi="0">
        <n x="33"/>
        <n x="30"/>
      </t>
    </mdx>
    <mdx n="0" f="v">
      <t c="2" fi="0">
        <n x="33"/>
        <n x="41"/>
      </t>
    </mdx>
    <mdx n="0" f="v">
      <t c="2" fi="0">
        <n x="33"/>
        <n x="40"/>
      </t>
    </mdx>
    <mdx n="0" f="v">
      <t c="2" fi="0">
        <n x="34"/>
        <n x="11"/>
      </t>
    </mdx>
    <mdx n="0" f="v">
      <t c="2" fi="0">
        <n x="34"/>
        <n x="27"/>
      </t>
    </mdx>
    <mdx n="0" f="v">
      <t c="2">
        <n x="34"/>
        <n x="16"/>
      </t>
    </mdx>
    <mdx n="0" f="v">
      <t c="2" fi="0">
        <n x="34"/>
        <n x="30"/>
      </t>
    </mdx>
    <mdx n="0" f="v">
      <t c="2" fi="0">
        <n x="34"/>
        <n x="41"/>
      </t>
    </mdx>
    <mdx n="0" f="v">
      <t c="2" fi="0">
        <n x="34"/>
        <n x="40"/>
      </t>
    </mdx>
    <mdx n="0" f="v">
      <t c="2" fi="0">
        <n x="35"/>
        <n x="11"/>
      </t>
    </mdx>
    <mdx n="0" f="v">
      <t c="2" fi="0">
        <n x="35"/>
        <n x="27"/>
      </t>
    </mdx>
    <mdx n="0" f="v">
      <t c="2">
        <n x="35"/>
        <n x="16"/>
      </t>
    </mdx>
    <mdx n="0" f="v">
      <t c="2" fi="0">
        <n x="35"/>
        <n x="30"/>
      </t>
    </mdx>
    <mdx n="0" f="v">
      <t c="2" fi="0">
        <n x="35"/>
        <n x="41"/>
      </t>
    </mdx>
    <mdx n="0" f="v">
      <t c="2" fi="0">
        <n x="35"/>
        <n x="40"/>
      </t>
    </mdx>
    <mdx n="0" f="v">
      <t c="2" fi="0">
        <n x="36"/>
        <n x="11"/>
      </t>
    </mdx>
    <mdx n="0" f="v">
      <t c="2">
        <n x="36"/>
        <n x="16"/>
      </t>
    </mdx>
    <mdx n="0" f="v">
      <t c="2" fi="0">
        <n x="36"/>
        <n x="30"/>
      </t>
    </mdx>
    <mdx n="0" f="v">
      <t c="2" fi="0">
        <n x="36"/>
        <n x="27"/>
      </t>
    </mdx>
    <mdx n="0" f="v">
      <t c="2" fi="0">
        <n x="36"/>
        <n x="41"/>
      </t>
    </mdx>
    <mdx n="0" f="v">
      <t c="2" fi="0">
        <n x="36"/>
        <n x="40"/>
      </t>
    </mdx>
    <mdx n="0" f="v">
      <t c="2" fi="0">
        <n x="37"/>
        <n x="11"/>
      </t>
    </mdx>
    <mdx n="0" f="v">
      <t c="2" fi="0">
        <n x="37"/>
        <n x="27"/>
      </t>
    </mdx>
    <mdx n="0" f="v">
      <t c="2">
        <n x="37"/>
        <n x="16"/>
      </t>
    </mdx>
    <mdx n="0" f="v">
      <t c="2" fi="0">
        <n x="37"/>
        <n x="30"/>
      </t>
    </mdx>
    <mdx n="0" f="v">
      <t c="2" fi="0">
        <n x="37"/>
        <n x="41"/>
      </t>
    </mdx>
    <mdx n="0" f="v">
      <t c="2" fi="0">
        <n x="37"/>
        <n x="40"/>
      </t>
    </mdx>
    <mdx n="0" f="v">
      <t c="2" fi="0">
        <n x="38"/>
        <n x="11"/>
      </t>
    </mdx>
    <mdx n="0" f="v">
      <t c="2" fi="0">
        <n x="38"/>
        <n x="27"/>
      </t>
    </mdx>
    <mdx n="0" f="v">
      <t c="2">
        <n x="38"/>
        <n x="16"/>
      </t>
    </mdx>
    <mdx n="0" f="v">
      <t c="2" fi="0">
        <n x="38"/>
        <n x="30"/>
      </t>
    </mdx>
    <mdx n="0" f="v">
      <t c="2" fi="0">
        <n x="38"/>
        <n x="41"/>
      </t>
    </mdx>
    <mdx n="0" f="v">
      <t c="2" fi="0">
        <n x="38"/>
        <n x="40"/>
      </t>
    </mdx>
    <mdx n="0" f="v">
      <t c="2" fi="0">
        <n x="39"/>
        <n x="11"/>
      </t>
    </mdx>
    <mdx n="0" f="v">
      <t c="2">
        <n x="39"/>
        <n x="16"/>
      </t>
    </mdx>
    <mdx n="0" f="v">
      <t c="2" fi="0">
        <n x="39"/>
        <n x="30"/>
      </t>
    </mdx>
    <mdx n="0" f="v">
      <t c="2" fi="0">
        <n x="39"/>
        <n x="27"/>
      </t>
    </mdx>
    <mdx n="0" f="v">
      <t c="2" fi="0">
        <n x="39"/>
        <n x="41"/>
      </t>
    </mdx>
    <mdx n="0" f="v">
      <t c="2" fi="0">
        <n x="39"/>
        <n x="40"/>
      </t>
    </mdx>
    <mdx n="0" f="v">
      <t c="2" fi="0">
        <n x="42"/>
        <n x="41"/>
      </t>
    </mdx>
    <mdx n="0" f="v">
      <t c="2" fi="0">
        <n x="42"/>
        <n x="40"/>
      </t>
    </mdx>
    <mdx n="0" f="v">
      <t c="2">
        <n x="42"/>
        <n x="16"/>
      </t>
    </mdx>
    <mdx n="0" f="v">
      <t c="2" fi="0">
        <n x="42"/>
        <n x="27"/>
      </t>
    </mdx>
    <mdx n="0" f="v">
      <t c="2" fi="0">
        <n x="42"/>
        <n x="30"/>
      </t>
    </mdx>
    <mdx n="0" f="v">
      <t c="2" fi="0">
        <n x="42"/>
        <n x="11"/>
      </t>
    </mdx>
    <mdx n="0" f="v">
      <t c="2" fi="0">
        <n x="43"/>
        <n x="30"/>
      </t>
    </mdx>
    <mdx n="0" f="v">
      <t c="2" fi="0">
        <n x="43"/>
        <n x="41"/>
      </t>
    </mdx>
    <mdx n="0" f="v">
      <t c="2" fi="0">
        <n x="43"/>
        <n x="40"/>
      </t>
    </mdx>
    <mdx n="0" f="v">
      <t c="2" fi="0">
        <n x="43"/>
        <n x="27"/>
      </t>
    </mdx>
    <mdx n="0" f="v">
      <t c="2">
        <n x="43"/>
        <n x="16"/>
      </t>
    </mdx>
    <mdx n="0" f="v">
      <t c="2" fi="0">
        <n x="43"/>
        <n x="11"/>
      </t>
    </mdx>
    <mdx n="0" f="v">
      <t c="2">
        <n x="44"/>
        <n x="16"/>
      </t>
    </mdx>
    <mdx n="0" f="v">
      <t c="2" fi="0">
        <n x="44"/>
        <n x="41"/>
      </t>
    </mdx>
    <mdx n="0" f="v">
      <t c="2" fi="0">
        <n x="44"/>
        <n x="40"/>
      </t>
    </mdx>
    <mdx n="0" f="v">
      <t c="2" fi="0">
        <n x="44"/>
        <n x="30"/>
      </t>
    </mdx>
    <mdx n="0" f="v">
      <t c="2" fi="0">
        <n x="44"/>
        <n x="27"/>
      </t>
    </mdx>
    <mdx n="0" f="v">
      <t c="2" fi="0">
        <n x="44"/>
        <n x="11"/>
      </t>
    </mdx>
    <mdx n="0" f="v">
      <t c="2" fi="0">
        <n x="15"/>
        <n x="27"/>
      </t>
    </mdx>
    <mdx n="0" f="v">
      <t c="2" fi="0">
        <n x="14"/>
        <n x="27"/>
      </t>
    </mdx>
    <mdx n="0" f="v">
      <t c="2" fi="0">
        <n x="13"/>
        <n x="27"/>
      </t>
    </mdx>
    <mdx n="0" f="v">
      <t c="2" fi="0">
        <n x="12"/>
        <n x="27"/>
      </t>
    </mdx>
    <mdx n="0" f="v">
      <t c="2" fi="0">
        <n x="10"/>
        <n x="27"/>
      </t>
    </mdx>
    <mdx n="0" f="v">
      <t c="2" fi="0">
        <n x="7"/>
        <n x="27"/>
      </t>
    </mdx>
    <mdx n="0" f="v">
      <t c="2" fi="0">
        <n x="26"/>
        <n x="30"/>
      </t>
    </mdx>
    <mdx n="0" f="v">
      <t c="2" fi="0">
        <n x="17"/>
        <n x="30"/>
      </t>
    </mdx>
    <mdx n="0" f="v">
      <t c="2" fi="0">
        <n x="10"/>
        <n x="30"/>
      </t>
    </mdx>
    <mdx n="0" f="v">
      <t c="2" fi="0">
        <n x="9"/>
        <n x="30"/>
      </t>
    </mdx>
    <mdx n="0" f="v">
      <t c="2" fi="0">
        <n x="8"/>
        <n x="30"/>
      </t>
    </mdx>
    <mdx n="0" f="v">
      <t c="2" fi="0">
        <n x="7"/>
        <n x="30"/>
      </t>
    </mdx>
    <mdx n="0" f="v">
      <t c="2" fi="0">
        <n x="6"/>
        <n x="30"/>
      </t>
    </mdx>
    <mdx n="0" f="v">
      <t c="2" fi="0">
        <n x="5"/>
        <n x="30"/>
      </t>
    </mdx>
    <mdx n="0" f="v">
      <t c="2" fi="0">
        <n x="4"/>
        <n x="30"/>
      </t>
    </mdx>
    <mdx n="0" f="v">
      <t c="2" fi="0">
        <n x="3"/>
        <n x="30"/>
      </t>
    </mdx>
    <mdx n="0" f="v">
      <t c="2" fi="0">
        <n x="2"/>
        <n x="30"/>
      </t>
    </mdx>
    <mdx n="0" f="v">
      <t c="2" fi="0">
        <n x="1"/>
        <n x="30"/>
      </t>
    </mdx>
    <mdx n="0" f="v">
      <t c="2" fi="0">
        <n x="26"/>
        <n x="40"/>
      </t>
    </mdx>
    <mdx n="0" f="v">
      <t c="2" fi="0">
        <n x="25"/>
        <n x="40"/>
      </t>
    </mdx>
    <mdx n="0" f="v">
      <t c="2" fi="0">
        <n x="15"/>
        <n x="40"/>
      </t>
    </mdx>
    <mdx n="0" f="v">
      <t c="2" fi="0">
        <n x="24"/>
        <n x="40"/>
      </t>
    </mdx>
    <mdx n="0" f="v">
      <t c="2" fi="0">
        <n x="29"/>
        <n x="40"/>
      </t>
    </mdx>
    <mdx n="0" f="v">
      <t c="2" fi="0">
        <n x="23"/>
        <n x="40"/>
      </t>
    </mdx>
    <mdx n="0" f="v">
      <t c="2" fi="0">
        <n x="14"/>
        <n x="40"/>
      </t>
    </mdx>
    <mdx n="0" f="v">
      <t c="2" fi="0">
        <n x="22"/>
        <n x="40"/>
      </t>
    </mdx>
    <mdx n="0" f="v">
      <t c="2" fi="0">
        <n x="21"/>
        <n x="40"/>
      </t>
    </mdx>
    <mdx n="0" f="v">
      <t c="2" fi="0">
        <n x="13"/>
        <n x="40"/>
      </t>
    </mdx>
    <mdx n="0" f="v">
      <t c="2" fi="0">
        <n x="20"/>
        <n x="40"/>
      </t>
    </mdx>
    <mdx n="0" f="v">
      <t c="2" fi="0">
        <n x="28"/>
        <n x="40"/>
      </t>
    </mdx>
    <mdx n="0" f="v">
      <t c="2" fi="0">
        <n x="19"/>
        <n x="40"/>
      </t>
    </mdx>
    <mdx n="0" f="v">
      <t c="2" fi="0">
        <n x="18"/>
        <n x="40"/>
      </t>
    </mdx>
    <mdx n="0" f="v">
      <t c="2" fi="0">
        <n x="12"/>
        <n x="40"/>
      </t>
    </mdx>
    <mdx n="0" f="v">
      <t c="2" fi="0">
        <n x="17"/>
        <n x="40"/>
      </t>
    </mdx>
    <mdx n="0" f="v">
      <t c="2" fi="0">
        <n x="26"/>
        <n x="41"/>
      </t>
    </mdx>
    <mdx n="0" f="v">
      <t c="2" fi="0">
        <n x="25"/>
        <n x="41"/>
      </t>
    </mdx>
    <mdx n="0" f="v">
      <t c="2" fi="0">
        <n x="15"/>
        <n x="41"/>
      </t>
    </mdx>
    <mdx n="0" f="v">
      <t c="2" fi="0">
        <n x="24"/>
        <n x="41"/>
      </t>
    </mdx>
    <mdx n="0" f="v">
      <t c="2" fi="0">
        <n x="29"/>
        <n x="41"/>
      </t>
    </mdx>
    <mdx n="0" f="v">
      <t c="2" fi="0">
        <n x="23"/>
        <n x="41"/>
      </t>
    </mdx>
    <mdx n="0" f="v">
      <t c="2" fi="0">
        <n x="14"/>
        <n x="41"/>
      </t>
    </mdx>
    <mdx n="0" f="v">
      <t c="2" fi="0">
        <n x="22"/>
        <n x="41"/>
      </t>
    </mdx>
    <mdx n="0" f="v">
      <t c="2" fi="0">
        <n x="21"/>
        <n x="41"/>
      </t>
    </mdx>
    <mdx n="0" f="v">
      <t c="2" fi="0">
        <n x="13"/>
        <n x="41"/>
      </t>
    </mdx>
    <mdx n="0" f="v">
      <t c="2" fi="0">
        <n x="20"/>
        <n x="41"/>
      </t>
    </mdx>
    <mdx n="0" f="v">
      <t c="2" fi="0">
        <n x="28"/>
        <n x="41"/>
      </t>
    </mdx>
    <mdx n="0" f="v">
      <t c="2" fi="0">
        <n x="19"/>
        <n x="41"/>
      </t>
    </mdx>
    <mdx n="0" f="v">
      <t c="2" fi="0">
        <n x="18"/>
        <n x="41"/>
      </t>
    </mdx>
    <mdx n="0" f="v">
      <t c="2" fi="0">
        <n x="12"/>
        <n x="41"/>
      </t>
    </mdx>
    <mdx n="0" f="v">
      <t c="2" fi="0">
        <n x="17"/>
        <n x="41"/>
      </t>
    </mdx>
  </mdxMetadata>
  <valueMetadata count="272">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valueMetadata>
</metadata>
</file>

<file path=xl/sharedStrings.xml><?xml version="1.0" encoding="utf-8"?>
<sst xmlns="http://schemas.openxmlformats.org/spreadsheetml/2006/main" count="25" uniqueCount="15">
  <si>
    <t>Row Labels</t>
  </si>
  <si>
    <t>Imp</t>
  </si>
  <si>
    <t>-</t>
  </si>
  <si>
    <t>From Pivot Table</t>
  </si>
  <si>
    <t>From Website</t>
  </si>
  <si>
    <t>Year</t>
  </si>
  <si>
    <t>Total Recc</t>
  </si>
  <si>
    <t>Imp Known</t>
  </si>
  <si>
    <t>Implemented</t>
  </si>
  <si>
    <t>Imp Rate</t>
  </si>
  <si>
    <t>Imp Unknown</t>
  </si>
  <si>
    <t>Total</t>
  </si>
  <si>
    <t>Unkown</t>
  </si>
  <si>
    <t>Not Implemented</t>
  </si>
  <si>
    <t>IMP%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</si>
</sst>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5" x14ac:knownFonts="1">
    <font>
      <sz val="11"/>
      <color theme="1"/>
      <name val="Calibri"/>
      <family val="2"/>
      <scheme val="minor"/>
    </font>
    <font>
      <b/>
      <sz val="11"/>
      <color rgb="FF333333"/>
      <name val="Arial"/>
      <family val="2"/>
    </font>
    <font>
      <u/>
      <sz val="11"/>
      <color theme="10"/>
      <name val="Calibri"/>
      <family val="2"/>
      <scheme val="minor"/>
    </font>
    <font>
      <sz val="11"/>
      <color rgb="FF333333"/>
      <name val="Arial"/>
      <family val="2"/>
    </font>
    <font>
      <sz val="11"/>
      <color theme="1"/>
      <name val="Calibri"/>
      <family val="2"/>
      <scheme val="minor"/>
    </font>
  </fonts>
  <fills count="3">
    <fill>
      <patternFill patternType="none"/>
    </fill>
    <fill>
      <patternFill patternType="gray125"/>
    </fill>
    <fill>
      <patternFill patternType="solid">
        <fgColor rgb="FFFFFFFF"/>
        <bgColor indexed="64"/>
      </patternFill>
    </fill>
  </fills>
  <borders count="2">
    <border>
      <left/>
      <right/>
      <top/>
      <bottom/>
      <diagonal/>
    </border>
    <border>
      <left/>
      <right/>
      <top style="thin">
        <color rgb="FFDDDDDD"/>
      </top>
      <bottom/>
      <diagonal/>
    </border>
  </borders>
  <cellStyleXfs count="3">
    <xf numFmtId="0" fontId="0" fillId="0" borderId="0"/>
    <xf numFmtId="0" fontId="2" fillId="0" borderId="0" applyNumberFormat="0" applyFill="0" applyBorder="0" applyAlignment="0" applyProtection="0"/>
    <xf numFmtId="9" fontId="4" fillId="0" borderId="0" applyFont="0" applyFill="0" applyBorder="0" applyAlignment="0" applyProtection="0"/>
  </cellStyleXfs>
  <cellXfs count="17">
    <xf numFmtId="0" fontId="0" fillId="0" borderId="0" xfId="0"/>
    <xf numFmtId="0" fontId="0" fillId="0" borderId="0" xfId="0" pivotButton="1"/>
    <xf numFmtId="0" fontId="0" fillId="0" borderId="0" xfId="0" applyAlignment="1">
      <alignment horizontal="left"/>
    </xf>
    <xf numFmtId="0" fontId="0" fillId="0" borderId="0" xfId="0" applyNumberFormat="1"/>
    <xf numFmtId="0" fontId="1" fillId="2" borderId="1" xfId="0" applyFont="1" applyFill="1" applyBorder="1" applyAlignment="1">
      <alignment wrapText="1"/>
    </xf>
    <xf numFmtId="0" fontId="2" fillId="2" borderId="1" xfId="1" applyFont="1" applyFill="1" applyBorder="1" applyAlignment="1">
      <alignment wrapText="1"/>
    </xf>
    <xf numFmtId="0" fontId="3" fillId="2" borderId="1" xfId="0" applyFont="1" applyFill="1" applyBorder="1" applyAlignment="1">
      <alignment wrapText="1"/>
    </xf>
    <xf numFmtId="10" fontId="2" fillId="2" borderId="1" xfId="1" applyNumberFormat="1" applyFont="1" applyFill="1" applyBorder="1" applyAlignment="1">
      <alignment wrapText="1"/>
    </xf>
    <xf numFmtId="0" fontId="3" fillId="2" borderId="1" xfId="0" quotePrefix="1" applyFont="1" applyFill="1" applyBorder="1" applyAlignment="1">
      <alignment wrapText="1"/>
    </xf>
    <xf numFmtId="3" fontId="2" fillId="2" borderId="1" xfId="1" applyNumberFormat="1" applyFont="1" applyFill="1" applyBorder="1" applyAlignment="1">
      <alignment wrapText="1"/>
    </xf>
    <xf numFmtId="3" fontId="3" fillId="2" borderId="1" xfId="0" applyNumberFormat="1" applyFont="1" applyFill="1" applyBorder="1" applyAlignment="1">
      <alignment wrapText="1"/>
    </xf>
    <xf numFmtId="0" fontId="3" fillId="2" borderId="0" xfId="0" quotePrefix="1" applyFont="1" applyFill="1" applyBorder="1" applyAlignment="1">
      <alignment wrapText="1"/>
    </xf>
    <xf numFmtId="0" fontId="3" fillId="2" borderId="0" xfId="0" applyFont="1" applyFill="1" applyBorder="1" applyAlignment="1">
      <alignment wrapText="1"/>
    </xf>
    <xf numFmtId="3" fontId="3" fillId="2" borderId="0" xfId="0" applyNumberFormat="1" applyFont="1" applyFill="1" applyBorder="1" applyAlignment="1">
      <alignment wrapText="1"/>
    </xf>
    <xf numFmtId="0" fontId="0" fillId="0" borderId="0" xfId="0" applyBorder="1"/>
    <xf numFmtId="10" fontId="0" fillId="0" borderId="0" xfId="2" applyNumberFormat="1" applyFont="1"/>
    <xf numFmtId="10" fontId="0" fillId="0" borderId="0" xfId="0" applyNumberFormat="1" applyBorder="1"/>
  </cellXfs>
  <cellStyles count="3">
    <cellStyle name="Hyperlink" xfId="1" builtinId="8"/>
    <cellStyle name="Normal" xfId="0" builtinId="0"/>
    <cellStyle name="Percent" xfId="2"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C39" s="3"/>
        <tr r="C37" s="3"/>
        <tr r="C35" s="3"/>
        <tr r="C31" s="3"/>
        <tr r="C29" s="3"/>
        <tr r="C27" s="3"/>
        <tr r="C25" s="3"/>
        <tr r="C23" s="3"/>
        <tr r="C19" s="3"/>
        <tr r="C17" s="3"/>
        <tr r="C15" s="3"/>
        <tr r="C13" s="3"/>
        <tr r="C11" s="3"/>
        <tr r="C9" s="3"/>
        <tr r="C7" s="3"/>
        <tr r="C3" s="3"/>
        <tr r="G39" s="3"/>
        <tr r="G37" s="3"/>
        <tr r="G35" s="3"/>
        <tr r="G31" s="3"/>
        <tr r="G29" s="3"/>
        <tr r="G27" s="3"/>
        <tr r="G25" s="3"/>
        <tr r="G23" s="3"/>
        <tr r="G19" s="3"/>
        <tr r="G17" s="3"/>
        <tr r="G15" s="3"/>
        <tr r="G13" s="3"/>
        <tr r="G11" s="3"/>
        <tr r="G9" s="3"/>
        <tr r="G7" s="3"/>
        <tr r="G3" s="3"/>
        <tr r="F40" s="3"/>
        <tr r="F36" s="3"/>
        <tr r="F32" s="3"/>
        <tr r="F28" s="3"/>
        <tr r="F24" s="3"/>
        <tr r="F20" s="3"/>
        <tr r="F16" s="3"/>
        <tr r="F12" s="3"/>
        <tr r="F8" s="3"/>
        <tr r="F4" s="3"/>
        <tr r="F39" s="3"/>
        <tr r="F3" s="3"/>
        <tr r="D16" s="3"/>
        <tr r="D4" s="3"/>
        <tr r="D37" s="3"/>
        <tr r="D25" s="3"/>
        <tr r="D17" s="3"/>
        <tr r="D9" s="3"/>
        <tr r="E5" s="3"/>
        <tr r="D5" s="3"/>
        <tr r="F5" s="3"/>
        <tr r="G5" s="3"/>
        <tr r="C5" s="3"/>
        <tr r="B5" s="3"/>
        <tr r="E21" s="3"/>
        <tr r="B21" s="3"/>
        <tr r="D21" s="3"/>
        <tr r="G21" s="3"/>
        <tr r="C21" s="3"/>
        <tr r="F21" s="3"/>
        <tr r="E33" s="3"/>
        <tr r="F33" s="3"/>
        <tr r="D33" s="3"/>
        <tr r="B33" s="3"/>
        <tr r="G33" s="3"/>
        <tr r="C33" s="3"/>
        <tr r="G6" s="3"/>
        <tr r="C6" s="3"/>
        <tr r="D6" s="3"/>
        <tr r="F6" s="3"/>
        <tr r="B6" s="3"/>
        <tr r="E6" s="3"/>
        <tr r="G10" s="3"/>
        <tr r="C10" s="3"/>
        <tr r="F10" s="3"/>
        <tr r="B10" s="3"/>
        <tr r="D10" s="3"/>
        <tr r="E10" s="3"/>
        <tr r="G14" s="3"/>
        <tr r="C14" s="3"/>
        <tr r="F14" s="3"/>
        <tr r="B14" s="3"/>
        <tr r="D14" s="3"/>
        <tr r="E14" s="3"/>
        <tr r="G18" s="3"/>
        <tr r="C18" s="3"/>
        <tr r="D18" s="3"/>
        <tr r="F18" s="3"/>
        <tr r="B18" s="3"/>
        <tr r="E18" s="3"/>
        <tr r="G22" s="3"/>
        <tr r="C22" s="3"/>
        <tr r="F22" s="3"/>
        <tr r="B22" s="3"/>
        <tr r="D22" s="3"/>
        <tr r="E22" s="3"/>
        <tr r="G26" s="3"/>
        <tr r="C26" s="3"/>
        <tr r="F26" s="3"/>
        <tr r="B26" s="3"/>
        <tr r="D26" s="3"/>
        <tr r="E26" s="3"/>
        <tr r="G30" s="3"/>
        <tr r="C30" s="3"/>
        <tr r="F30" s="3"/>
        <tr r="B30" s="3"/>
        <tr r="E30" s="3"/>
        <tr r="G34" s="3"/>
        <tr r="C34" s="3"/>
        <tr r="F34" s="3"/>
        <tr r="B34" s="3"/>
        <tr r="E34" s="3"/>
        <tr r="G38" s="3"/>
        <tr r="C38" s="3"/>
        <tr r="D38" s="3"/>
        <tr r="F38" s="3"/>
        <tr r="B38" s="3"/>
        <tr r="E38" s="3"/>
        <tr r="E13" s="3"/>
        <tr r="B13" s="3"/>
        <tr r="D13" s="3"/>
        <tr r="E29" s="3"/>
        <tr r="F29" s="3"/>
        <tr r="D29" s="3"/>
        <tr r="B29" s="3"/>
        <tr r="E3" s="3"/>
        <tr r="D3" s="3"/>
        <tr r="E7" s="3"/>
        <tr r="D7" s="3"/>
        <tr r="E11" s="3"/>
        <tr r="B11" s="3"/>
        <tr r="D11" s="3"/>
        <tr r="E15" s="3"/>
        <tr r="B15" s="3"/>
        <tr r="D15" s="3"/>
        <tr r="E19" s="3"/>
        <tr r="D19" s="3"/>
        <tr r="E23" s="3"/>
        <tr r="F23" s="3"/>
        <tr r="D23" s="3"/>
        <tr r="E27" s="3"/>
        <tr r="F27" s="3"/>
        <tr r="D27" s="3"/>
        <tr r="E31" s="3"/>
        <tr r="F31" s="3"/>
        <tr r="D31" s="3"/>
        <tr r="E35" s="3"/>
        <tr r="F35" s="3"/>
        <tr r="D35" s="3"/>
        <tr r="E39" s="3"/>
        <tr r="B39" s="3"/>
        <tr r="D39" s="3"/>
        <tr r="E9" s="3"/>
        <tr r="B9" s="3"/>
        <tr r="E25" s="3"/>
        <tr r="F25" s="3"/>
        <tr r="E37" s="3"/>
        <tr r="F37" s="3"/>
        <tr r="G4" s="3"/>
        <tr r="C4" s="3"/>
        <tr r="G8" s="3"/>
        <tr r="C8" s="3"/>
        <tr r="G12" s="3"/>
        <tr r="C12" s="3"/>
        <tr r="G16" s="3"/>
        <tr r="C16" s="3"/>
        <tr r="G20" s="3"/>
        <tr r="C20" s="3"/>
        <tr r="G24" s="3"/>
        <tr r="C24" s="3"/>
        <tr r="G28" s="3"/>
        <tr r="C28" s="3"/>
        <tr r="G32" s="3"/>
        <tr r="C32" s="3"/>
        <tr r="G36" s="3"/>
        <tr r="C36" s="3"/>
        <tr r="G40" s="3"/>
        <tr r="C40" s="3"/>
        <tr r="A5" s="3"/>
        <tr r="A21" s="3"/>
        <tr r="A33" s="3"/>
        <tr r="B3" s="3"/>
        <tr r="F7" s="3"/>
        <tr r="F9" s="3"/>
        <tr r="F11" s="3"/>
        <tr r="F13" s="3"/>
        <tr r="F15" s="3"/>
        <tr r="F17" s="3"/>
        <tr r="F19" s="3"/>
        <tr r="B23" s="3"/>
        <tr r="B25" s="3"/>
        <tr r="B27" s="3"/>
        <tr r="D28" s="3"/>
        <tr r="D30" s="3"/>
        <tr r="D32" s="3"/>
        <tr r="D34" s="3"/>
        <tr r="D36" s="3"/>
        <tr r="D40" s="3"/>
        <tr r="C2" s="3"/>
        <tr r="G2" s="3"/>
        <tr r="A6" s="3"/>
        <tr r="A10" s="3"/>
        <tr r="A14" s="3"/>
        <tr r="A18" s="3"/>
        <tr r="A22" s="3"/>
        <tr r="A26" s="3"/>
        <tr r="A30" s="3"/>
        <tr r="A34" s="3"/>
        <tr r="A38" s="3"/>
        <tr r="E4" s="3"/>
        <tr r="E8" s="3"/>
        <tr r="E12" s="3"/>
        <tr r="E16" s="3"/>
        <tr r="E20" s="3"/>
        <tr r="E24" s="3"/>
        <tr r="E28" s="3"/>
        <tr r="E32" s="3"/>
        <tr r="E36" s="3"/>
        <tr r="E40" s="3"/>
        <tr r="F2" s="3"/>
        <tr r="A13" s="3"/>
        <tr r="A29" s="3"/>
        <tr r="B7" s="3"/>
        <tr r="D8" s="3"/>
        <tr r="D12" s="3"/>
        <tr r="B17" s="3"/>
        <tr r="B19" s="3"/>
        <tr r="D20" s="3"/>
        <tr r="D24" s="3"/>
        <tr r="B31" s="3"/>
        <tr r="B35" s="3"/>
        <tr r="B37" s="3"/>
        <tr r="D2" s="3"/>
        <tr r="A3" s="3"/>
        <tr r="A7" s="3"/>
        <tr r="A11" s="3"/>
        <tr r="A15" s="3"/>
        <tr r="A19" s="3"/>
        <tr r="A23" s="3"/>
        <tr r="A27" s="3"/>
        <tr r="A31" s="3"/>
        <tr r="A35" s="3"/>
        <tr r="A39" s="3"/>
        <tr r="B4" s="3"/>
        <tr r="B8" s="3"/>
        <tr r="B12" s="3"/>
        <tr r="B16" s="3"/>
        <tr r="B20" s="3"/>
        <tr r="B24" s="3"/>
        <tr r="B28" s="3"/>
        <tr r="B32" s="3"/>
        <tr r="B36" s="3"/>
        <tr r="B40" s="3"/>
        <tr r="B2" s="3"/>
        <tr r="A9" s="3"/>
        <tr r="E17" s="3"/>
        <tr r="A17" s="3"/>
        <tr r="A25" s="3"/>
        <tr r="A37" s="3"/>
        <tr r="E2" s="3"/>
        <tr r="A4" s="3"/>
        <tr r="A8" s="3"/>
        <tr r="A12" s="3"/>
        <tr r="A16" s="3"/>
        <tr r="A20" s="3"/>
        <tr r="A24" s="3"/>
        <tr r="A28" s="3"/>
        <tr r="A32" s="3"/>
        <tr r="A36" s="3"/>
        <tr r="A40" s="3"/>
      </tp>
    </main>
  </volType>
</volTypes>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ivotTable" Target="pivotTables/pivotTable2.xml"/><Relationship Id="rId18" Type="http://schemas.openxmlformats.org/officeDocument/2006/relationships/sharedStrings" Target="sharedStrings.xml"/><Relationship Id="rId26" Type="http://schemas.openxmlformats.org/officeDocument/2006/relationships/customXml" Target="../customXml/item5.xml"/><Relationship Id="rId39" Type="http://schemas.openxmlformats.org/officeDocument/2006/relationships/customXml" Target="../customXml/item18.xml"/><Relationship Id="rId3" Type="http://schemas.openxmlformats.org/officeDocument/2006/relationships/worksheet" Target="worksheets/sheet3.xml"/><Relationship Id="rId21" Type="http://schemas.openxmlformats.org/officeDocument/2006/relationships/calcChain" Target="calcChain.xml"/><Relationship Id="rId34" Type="http://schemas.openxmlformats.org/officeDocument/2006/relationships/customXml" Target="../customXml/item13.xml"/><Relationship Id="rId42" Type="http://schemas.openxmlformats.org/officeDocument/2006/relationships/customXml" Target="../customXml/item21.xml"/><Relationship Id="rId7" Type="http://schemas.microsoft.com/office/2007/relationships/slicerCache" Target="slicerCaches/slicerCache1.xml"/><Relationship Id="rId12" Type="http://schemas.openxmlformats.org/officeDocument/2006/relationships/pivotTable" Target="pivotTables/pivotTable1.xml"/><Relationship Id="rId17" Type="http://schemas.openxmlformats.org/officeDocument/2006/relationships/styles" Target="style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powerPivotData" Target="model/item.data"/><Relationship Id="rId29" Type="http://schemas.openxmlformats.org/officeDocument/2006/relationships/customXml" Target="../customXml/item8.xml"/><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6.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volatileDependencies" Target="volatileDependencies.xml"/><Relationship Id="rId5" Type="http://schemas.openxmlformats.org/officeDocument/2006/relationships/pivotCacheDefinition" Target="pivotCache/pivotCacheDefinition2.xml"/><Relationship Id="rId15" Type="http://schemas.openxmlformats.org/officeDocument/2006/relationships/theme" Target="theme/theme1.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5.xml"/><Relationship Id="rId19" Type="http://schemas.openxmlformats.org/officeDocument/2006/relationships/sheetMetadata" Target="metadata.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4.xml"/><Relationship Id="rId14" Type="http://schemas.openxmlformats.org/officeDocument/2006/relationships/pivotTable" Target="pivotTables/pivotTable3.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28575" cap="rnd">
            <a:solidFill>
              <a:schemeClr val="tx1"/>
            </a:solidFill>
            <a:round/>
          </a:ln>
          <a:effectLst/>
        </c:spPr>
        <c:marker>
          <c:symbol val="none"/>
        </c:marker>
      </c:pivotFmt>
    </c:pivotFmts>
    <c:plotArea>
      <c:layout/>
      <c:barChart>
        <c:barDir val="col"/>
        <c:grouping val="stacked"/>
        <c:varyColors val="0"/>
        <c:ser>
          <c:idx val="0"/>
          <c:order val="0"/>
          <c:tx>
            <c:v>Imp</c:v>
          </c:tx>
          <c:spPr>
            <a:solidFill>
              <a:schemeClr val="accent1"/>
            </a:solidFill>
            <a:ln>
              <a:noFill/>
            </a:ln>
            <a:effectLst/>
          </c:spPr>
          <c:invertIfNegative val="0"/>
          <c:cat>
            <c:strLit>
              <c:ptCount val="24"/>
              <c:pt idx="0">
                <c:v>1993</c:v>
              </c:pt>
              <c:pt idx="1">
                <c:v>1994</c:v>
              </c:pt>
              <c:pt idx="2">
                <c:v>1995</c:v>
              </c:pt>
              <c:pt idx="3">
                <c:v>1996</c:v>
              </c:pt>
              <c:pt idx="4">
                <c:v>1997</c:v>
              </c:pt>
              <c:pt idx="5">
                <c:v>1998</c:v>
              </c:pt>
              <c:pt idx="6">
                <c:v>1999</c:v>
              </c:pt>
              <c:pt idx="7">
                <c:v>2000</c:v>
              </c:pt>
              <c:pt idx="8">
                <c:v>2001</c:v>
              </c:pt>
              <c:pt idx="9">
                <c:v>2002</c:v>
              </c:pt>
              <c:pt idx="10">
                <c:v>2003</c:v>
              </c:pt>
              <c:pt idx="11">
                <c:v>2004</c:v>
              </c:pt>
              <c:pt idx="12">
                <c:v>2005</c:v>
              </c:pt>
              <c:pt idx="13">
                <c:v>2006</c:v>
              </c:pt>
              <c:pt idx="14">
                <c:v>2007</c:v>
              </c:pt>
              <c:pt idx="15">
                <c:v>2008</c:v>
              </c:pt>
              <c:pt idx="16">
                <c:v>2009</c:v>
              </c:pt>
              <c:pt idx="17">
                <c:v>2010</c:v>
              </c:pt>
              <c:pt idx="18">
                <c:v>2011</c:v>
              </c:pt>
              <c:pt idx="19">
                <c:v>2012</c:v>
              </c:pt>
              <c:pt idx="20">
                <c:v>2013</c:v>
              </c:pt>
              <c:pt idx="21">
                <c:v>2014</c:v>
              </c:pt>
              <c:pt idx="22">
                <c:v>2015</c:v>
              </c:pt>
              <c:pt idx="23">
                <c:v>2016</c:v>
              </c:pt>
            </c:strLit>
          </c:cat>
          <c:val>
            <c:numLit>
              <c:formatCode>General</c:formatCode>
              <c:ptCount val="24"/>
              <c:pt idx="0">
                <c:v>72</c:v>
              </c:pt>
              <c:pt idx="1">
                <c:v>114</c:v>
              </c:pt>
              <c:pt idx="2">
                <c:v>126</c:v>
              </c:pt>
              <c:pt idx="3">
                <c:v>156</c:v>
              </c:pt>
              <c:pt idx="4">
                <c:v>133</c:v>
              </c:pt>
              <c:pt idx="5">
                <c:v>158</c:v>
              </c:pt>
              <c:pt idx="6">
                <c:v>145</c:v>
              </c:pt>
              <c:pt idx="7">
                <c:v>153</c:v>
              </c:pt>
              <c:pt idx="8">
                <c:v>183</c:v>
              </c:pt>
              <c:pt idx="9">
                <c:v>192</c:v>
              </c:pt>
              <c:pt idx="10">
                <c:v>198</c:v>
              </c:pt>
              <c:pt idx="11">
                <c:v>211</c:v>
              </c:pt>
              <c:pt idx="12">
                <c:v>165</c:v>
              </c:pt>
              <c:pt idx="13">
                <c:v>163</c:v>
              </c:pt>
              <c:pt idx="14">
                <c:v>108</c:v>
              </c:pt>
              <c:pt idx="15">
                <c:v>146</c:v>
              </c:pt>
              <c:pt idx="16">
                <c:v>75</c:v>
              </c:pt>
              <c:pt idx="17">
                <c:v>123</c:v>
              </c:pt>
              <c:pt idx="18">
                <c:v>110</c:v>
              </c:pt>
              <c:pt idx="19">
                <c:v>126</c:v>
              </c:pt>
              <c:pt idx="20">
                <c:v>141</c:v>
              </c:pt>
              <c:pt idx="21">
                <c:v>120</c:v>
              </c:pt>
              <c:pt idx="22">
                <c:v>123</c:v>
              </c:pt>
              <c:pt idx="23">
                <c:v>68</c:v>
              </c:pt>
            </c:numLit>
          </c:val>
          <c:extLst>
            <c:ext xmlns:c16="http://schemas.microsoft.com/office/drawing/2014/chart" uri="{C3380CC4-5D6E-409C-BE32-E72D297353CC}">
              <c16:uniqueId val="{00000000-947B-4936-8896-150448499E91}"/>
            </c:ext>
          </c:extLst>
        </c:ser>
        <c:ser>
          <c:idx val="1"/>
          <c:order val="1"/>
          <c:tx>
            <c:v>Not Imp</c:v>
          </c:tx>
          <c:spPr>
            <a:solidFill>
              <a:schemeClr val="accent2"/>
            </a:solidFill>
            <a:ln>
              <a:noFill/>
            </a:ln>
            <a:effectLst/>
          </c:spPr>
          <c:invertIfNegative val="0"/>
          <c:cat>
            <c:strLit>
              <c:ptCount val="24"/>
              <c:pt idx="0">
                <c:v>1993</c:v>
              </c:pt>
              <c:pt idx="1">
                <c:v>1994</c:v>
              </c:pt>
              <c:pt idx="2">
                <c:v>1995</c:v>
              </c:pt>
              <c:pt idx="3">
                <c:v>1996</c:v>
              </c:pt>
              <c:pt idx="4">
                <c:v>1997</c:v>
              </c:pt>
              <c:pt idx="5">
                <c:v>1998</c:v>
              </c:pt>
              <c:pt idx="6">
                <c:v>1999</c:v>
              </c:pt>
              <c:pt idx="7">
                <c:v>2000</c:v>
              </c:pt>
              <c:pt idx="8">
                <c:v>2001</c:v>
              </c:pt>
              <c:pt idx="9">
                <c:v>2002</c:v>
              </c:pt>
              <c:pt idx="10">
                <c:v>2003</c:v>
              </c:pt>
              <c:pt idx="11">
                <c:v>2004</c:v>
              </c:pt>
              <c:pt idx="12">
                <c:v>2005</c:v>
              </c:pt>
              <c:pt idx="13">
                <c:v>2006</c:v>
              </c:pt>
              <c:pt idx="14">
                <c:v>2007</c:v>
              </c:pt>
              <c:pt idx="15">
                <c:v>2008</c:v>
              </c:pt>
              <c:pt idx="16">
                <c:v>2009</c:v>
              </c:pt>
              <c:pt idx="17">
                <c:v>2010</c:v>
              </c:pt>
              <c:pt idx="18">
                <c:v>2011</c:v>
              </c:pt>
              <c:pt idx="19">
                <c:v>2012</c:v>
              </c:pt>
              <c:pt idx="20">
                <c:v>2013</c:v>
              </c:pt>
              <c:pt idx="21">
                <c:v>2014</c:v>
              </c:pt>
              <c:pt idx="22">
                <c:v>2015</c:v>
              </c:pt>
              <c:pt idx="23">
                <c:v>2016</c:v>
              </c:pt>
            </c:strLit>
          </c:cat>
          <c:val>
            <c:numLit>
              <c:formatCode>General</c:formatCode>
              <c:ptCount val="24"/>
              <c:pt idx="0">
                <c:v>38</c:v>
              </c:pt>
              <c:pt idx="1">
                <c:v>135</c:v>
              </c:pt>
              <c:pt idx="2">
                <c:v>96</c:v>
              </c:pt>
              <c:pt idx="3">
                <c:v>103</c:v>
              </c:pt>
              <c:pt idx="4">
                <c:v>133</c:v>
              </c:pt>
              <c:pt idx="5">
                <c:v>141</c:v>
              </c:pt>
              <c:pt idx="6">
                <c:v>143</c:v>
              </c:pt>
              <c:pt idx="7">
                <c:v>141</c:v>
              </c:pt>
              <c:pt idx="8">
                <c:v>125</c:v>
              </c:pt>
              <c:pt idx="9">
                <c:v>117</c:v>
              </c:pt>
              <c:pt idx="10">
                <c:v>113</c:v>
              </c:pt>
              <c:pt idx="11">
                <c:v>141</c:v>
              </c:pt>
              <c:pt idx="12">
                <c:v>117</c:v>
              </c:pt>
              <c:pt idx="13">
                <c:v>97</c:v>
              </c:pt>
              <c:pt idx="14">
                <c:v>74</c:v>
              </c:pt>
              <c:pt idx="15">
                <c:v>100</c:v>
              </c:pt>
              <c:pt idx="16">
                <c:v>78</c:v>
              </c:pt>
              <c:pt idx="17">
                <c:v>108</c:v>
              </c:pt>
              <c:pt idx="18">
                <c:v>122</c:v>
              </c:pt>
              <c:pt idx="19">
                <c:v>147</c:v>
              </c:pt>
              <c:pt idx="20">
                <c:v>99</c:v>
              </c:pt>
              <c:pt idx="21">
                <c:v>76</c:v>
              </c:pt>
              <c:pt idx="22">
                <c:v>81</c:v>
              </c:pt>
              <c:pt idx="23">
                <c:v>35</c:v>
              </c:pt>
            </c:numLit>
          </c:val>
          <c:extLst>
            <c:ext xmlns:c16="http://schemas.microsoft.com/office/drawing/2014/chart" uri="{C3380CC4-5D6E-409C-BE32-E72D297353CC}">
              <c16:uniqueId val="{00000001-947B-4936-8896-150448499E91}"/>
            </c:ext>
          </c:extLst>
        </c:ser>
        <c:ser>
          <c:idx val="2"/>
          <c:order val="2"/>
          <c:tx>
            <c:v>Unknown Imp</c:v>
          </c:tx>
          <c:spPr>
            <a:solidFill>
              <a:schemeClr val="accent3"/>
            </a:solidFill>
            <a:ln>
              <a:noFill/>
            </a:ln>
            <a:effectLst/>
          </c:spPr>
          <c:invertIfNegative val="0"/>
          <c:cat>
            <c:strLit>
              <c:ptCount val="24"/>
              <c:pt idx="0">
                <c:v>1993</c:v>
              </c:pt>
              <c:pt idx="1">
                <c:v>1994</c:v>
              </c:pt>
              <c:pt idx="2">
                <c:v>1995</c:v>
              </c:pt>
              <c:pt idx="3">
                <c:v>1996</c:v>
              </c:pt>
              <c:pt idx="4">
                <c:v>1997</c:v>
              </c:pt>
              <c:pt idx="5">
                <c:v>1998</c:v>
              </c:pt>
              <c:pt idx="6">
                <c:v>1999</c:v>
              </c:pt>
              <c:pt idx="7">
                <c:v>2000</c:v>
              </c:pt>
              <c:pt idx="8">
                <c:v>2001</c:v>
              </c:pt>
              <c:pt idx="9">
                <c:v>2002</c:v>
              </c:pt>
              <c:pt idx="10">
                <c:v>2003</c:v>
              </c:pt>
              <c:pt idx="11">
                <c:v>2004</c:v>
              </c:pt>
              <c:pt idx="12">
                <c:v>2005</c:v>
              </c:pt>
              <c:pt idx="13">
                <c:v>2006</c:v>
              </c:pt>
              <c:pt idx="14">
                <c:v>2007</c:v>
              </c:pt>
              <c:pt idx="15">
                <c:v>2008</c:v>
              </c:pt>
              <c:pt idx="16">
                <c:v>2009</c:v>
              </c:pt>
              <c:pt idx="17">
                <c:v>2010</c:v>
              </c:pt>
              <c:pt idx="18">
                <c:v>2011</c:v>
              </c:pt>
              <c:pt idx="19">
                <c:v>2012</c:v>
              </c:pt>
              <c:pt idx="20">
                <c:v>2013</c:v>
              </c:pt>
              <c:pt idx="21">
                <c:v>2014</c:v>
              </c:pt>
              <c:pt idx="22">
                <c:v>2015</c:v>
              </c:pt>
              <c:pt idx="23">
                <c:v>2016</c:v>
              </c:pt>
            </c:strLit>
          </c:cat>
          <c:val>
            <c:numLit>
              <c:formatCode>General</c:formatCode>
              <c:ptCount val="2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numLit>
          </c:val>
          <c:extLst>
            <c:ext xmlns:c16="http://schemas.microsoft.com/office/drawing/2014/chart" uri="{C3380CC4-5D6E-409C-BE32-E72D297353CC}">
              <c16:uniqueId val="{00000002-947B-4936-8896-150448499E91}"/>
            </c:ext>
          </c:extLst>
        </c:ser>
        <c:dLbls>
          <c:showLegendKey val="0"/>
          <c:showVal val="0"/>
          <c:showCatName val="0"/>
          <c:showSerName val="0"/>
          <c:showPercent val="0"/>
          <c:showBubbleSize val="0"/>
        </c:dLbls>
        <c:gapWidth val="219"/>
        <c:overlap val="100"/>
        <c:axId val="1355233800"/>
        <c:axId val="1355235768"/>
      </c:barChart>
      <c:lineChart>
        <c:grouping val="standard"/>
        <c:varyColors val="0"/>
        <c:ser>
          <c:idx val="3"/>
          <c:order val="3"/>
          <c:tx>
            <c:v>Count of SUPERID</c:v>
          </c:tx>
          <c:spPr>
            <a:ln w="28575" cap="rnd">
              <a:solidFill>
                <a:schemeClr val="tx1"/>
              </a:solidFill>
              <a:round/>
            </a:ln>
            <a:effectLst/>
          </c:spPr>
          <c:marker>
            <c:symbol val="none"/>
          </c:marker>
          <c:cat>
            <c:strLit>
              <c:ptCount val="24"/>
              <c:pt idx="0">
                <c:v>1993</c:v>
              </c:pt>
              <c:pt idx="1">
                <c:v>1994</c:v>
              </c:pt>
              <c:pt idx="2">
                <c:v>1995</c:v>
              </c:pt>
              <c:pt idx="3">
                <c:v>1996</c:v>
              </c:pt>
              <c:pt idx="4">
                <c:v>1997</c:v>
              </c:pt>
              <c:pt idx="5">
                <c:v>1998</c:v>
              </c:pt>
              <c:pt idx="6">
                <c:v>1999</c:v>
              </c:pt>
              <c:pt idx="7">
                <c:v>2000</c:v>
              </c:pt>
              <c:pt idx="8">
                <c:v>2001</c:v>
              </c:pt>
              <c:pt idx="9">
                <c:v>2002</c:v>
              </c:pt>
              <c:pt idx="10">
                <c:v>2003</c:v>
              </c:pt>
              <c:pt idx="11">
                <c:v>2004</c:v>
              </c:pt>
              <c:pt idx="12">
                <c:v>2005</c:v>
              </c:pt>
              <c:pt idx="13">
                <c:v>2006</c:v>
              </c:pt>
              <c:pt idx="14">
                <c:v>2007</c:v>
              </c:pt>
              <c:pt idx="15">
                <c:v>2008</c:v>
              </c:pt>
              <c:pt idx="16">
                <c:v>2009</c:v>
              </c:pt>
              <c:pt idx="17">
                <c:v>2010</c:v>
              </c:pt>
              <c:pt idx="18">
                <c:v>2011</c:v>
              </c:pt>
              <c:pt idx="19">
                <c:v>2012</c:v>
              </c:pt>
              <c:pt idx="20">
                <c:v>2013</c:v>
              </c:pt>
              <c:pt idx="21">
                <c:v>2014</c:v>
              </c:pt>
              <c:pt idx="22">
                <c:v>2015</c:v>
              </c:pt>
              <c:pt idx="23">
                <c:v>2016</c:v>
              </c:pt>
            </c:strLit>
          </c:cat>
          <c:val>
            <c:numLit>
              <c:formatCode>General</c:formatCode>
              <c:ptCount val="24"/>
              <c:pt idx="0">
                <c:v>110</c:v>
              </c:pt>
              <c:pt idx="1">
                <c:v>249</c:v>
              </c:pt>
              <c:pt idx="2">
                <c:v>222</c:v>
              </c:pt>
              <c:pt idx="3">
                <c:v>259</c:v>
              </c:pt>
              <c:pt idx="4">
                <c:v>266</c:v>
              </c:pt>
              <c:pt idx="5">
                <c:v>299</c:v>
              </c:pt>
              <c:pt idx="6">
                <c:v>288</c:v>
              </c:pt>
              <c:pt idx="7">
                <c:v>294</c:v>
              </c:pt>
              <c:pt idx="8">
                <c:v>308</c:v>
              </c:pt>
              <c:pt idx="9">
                <c:v>309</c:v>
              </c:pt>
              <c:pt idx="10">
                <c:v>311</c:v>
              </c:pt>
              <c:pt idx="11">
                <c:v>352</c:v>
              </c:pt>
              <c:pt idx="12">
                <c:v>282</c:v>
              </c:pt>
              <c:pt idx="13">
                <c:v>261</c:v>
              </c:pt>
              <c:pt idx="14">
                <c:v>182</c:v>
              </c:pt>
              <c:pt idx="15">
                <c:v>246</c:v>
              </c:pt>
              <c:pt idx="16">
                <c:v>153</c:v>
              </c:pt>
              <c:pt idx="17">
                <c:v>231</c:v>
              </c:pt>
              <c:pt idx="18">
                <c:v>232</c:v>
              </c:pt>
              <c:pt idx="19">
                <c:v>273</c:v>
              </c:pt>
              <c:pt idx="20">
                <c:v>240</c:v>
              </c:pt>
              <c:pt idx="21">
                <c:v>196</c:v>
              </c:pt>
              <c:pt idx="22">
                <c:v>204</c:v>
              </c:pt>
              <c:pt idx="23">
                <c:v>103</c:v>
              </c:pt>
            </c:numLit>
          </c:val>
          <c:smooth val="0"/>
          <c:extLst>
            <c:ext xmlns:c16="http://schemas.microsoft.com/office/drawing/2014/chart" uri="{C3380CC4-5D6E-409C-BE32-E72D297353CC}">
              <c16:uniqueId val="{00000004-947B-4936-8896-150448499E91}"/>
            </c:ext>
          </c:extLst>
        </c:ser>
        <c:dLbls>
          <c:showLegendKey val="0"/>
          <c:showVal val="0"/>
          <c:showCatName val="0"/>
          <c:showSerName val="0"/>
          <c:showPercent val="0"/>
          <c:showBubbleSize val="0"/>
        </c:dLbls>
        <c:marker val="1"/>
        <c:smooth val="0"/>
        <c:axId val="1355233800"/>
        <c:axId val="1355235768"/>
      </c:lineChart>
      <c:catAx>
        <c:axId val="13552338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5235768"/>
        <c:crosses val="autoZero"/>
        <c:auto val="1"/>
        <c:lblAlgn val="ctr"/>
        <c:lblOffset val="100"/>
        <c:noMultiLvlLbl val="0"/>
        <c:extLst>
          <c:ext xmlns:c15="http://schemas.microsoft.com/office/drawing/2012/chart" uri="{F40574EE-89B7-4290-83BB-5DA773EAF853}">
            <c15:numFmt c:formatCode="General" c:sourceLinked="1"/>
          </c:ext>
        </c:extLst>
      </c:catAx>
      <c:valAx>
        <c:axId val="13552357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5233800"/>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[Book1.xlsx]PivotChartTable2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v>Total</c:v>
          </c:tx>
          <c:spPr>
            <a:solidFill>
              <a:schemeClr val="accent1"/>
            </a:solidFill>
            <a:ln>
              <a:noFill/>
            </a:ln>
            <a:effectLst/>
          </c:spPr>
          <c:invertIfNegative val="0"/>
          <c:cat>
            <c:strLit>
              <c:ptCount val="36"/>
              <c:pt idx="0">
                <c:v>1981</c:v>
              </c:pt>
              <c:pt idx="1">
                <c:v>1982</c:v>
              </c:pt>
              <c:pt idx="2">
                <c:v>1983</c:v>
              </c:pt>
              <c:pt idx="3">
                <c:v>1984</c:v>
              </c:pt>
              <c:pt idx="4">
                <c:v>1985</c:v>
              </c:pt>
              <c:pt idx="5">
                <c:v>1986</c:v>
              </c:pt>
              <c:pt idx="6">
                <c:v>1987</c:v>
              </c:pt>
              <c:pt idx="7">
                <c:v>1988</c:v>
              </c:pt>
              <c:pt idx="8">
                <c:v>1989</c:v>
              </c:pt>
              <c:pt idx="9">
                <c:v>1990</c:v>
              </c:pt>
              <c:pt idx="10">
                <c:v>1991</c:v>
              </c:pt>
              <c:pt idx="11">
                <c:v>1992</c:v>
              </c:pt>
              <c:pt idx="12">
                <c:v>1993</c:v>
              </c:pt>
              <c:pt idx="13">
                <c:v>1994</c:v>
              </c:pt>
              <c:pt idx="14">
                <c:v>1995</c:v>
              </c:pt>
              <c:pt idx="15">
                <c:v>1996</c:v>
              </c:pt>
              <c:pt idx="16">
                <c:v>1997</c:v>
              </c:pt>
              <c:pt idx="17">
                <c:v>1998</c:v>
              </c:pt>
              <c:pt idx="18">
                <c:v>1999</c:v>
              </c:pt>
              <c:pt idx="19">
                <c:v>2000</c:v>
              </c:pt>
              <c:pt idx="20">
                <c:v>2001</c:v>
              </c:pt>
              <c:pt idx="21">
                <c:v>2002</c:v>
              </c:pt>
              <c:pt idx="22">
                <c:v>2003</c:v>
              </c:pt>
              <c:pt idx="23">
                <c:v>2004</c:v>
              </c:pt>
              <c:pt idx="24">
                <c:v>2005</c:v>
              </c:pt>
              <c:pt idx="25">
                <c:v>2006</c:v>
              </c:pt>
              <c:pt idx="26">
                <c:v>2007</c:v>
              </c:pt>
              <c:pt idx="27">
                <c:v>2008</c:v>
              </c:pt>
              <c:pt idx="28">
                <c:v>2009</c:v>
              </c:pt>
              <c:pt idx="29">
                <c:v>2010</c:v>
              </c:pt>
              <c:pt idx="30">
                <c:v>2011</c:v>
              </c:pt>
              <c:pt idx="31">
                <c:v>2012</c:v>
              </c:pt>
              <c:pt idx="32">
                <c:v>2013</c:v>
              </c:pt>
              <c:pt idx="33">
                <c:v>2014</c:v>
              </c:pt>
              <c:pt idx="34">
                <c:v>2015</c:v>
              </c:pt>
              <c:pt idx="35">
                <c:v>2016</c:v>
              </c:pt>
            </c:strLit>
          </c:cat>
          <c:val>
            <c:numLit>
              <c:formatCode>0.00\ %;\-0.00\ %;0.00\ %</c:formatCode>
              <c:ptCount val="36"/>
              <c:pt idx="0">
                <c:v>0.41249999999999998</c:v>
              </c:pt>
              <c:pt idx="1">
                <c:v>0.2751736111111111</c:v>
              </c:pt>
              <c:pt idx="2">
                <c:v>0.30608695652173912</c:v>
              </c:pt>
              <c:pt idx="3">
                <c:v>0.60137457044673537</c:v>
              </c:pt>
              <c:pt idx="4">
                <c:v>0.5889777029869584</c:v>
              </c:pt>
              <c:pt idx="5">
                <c:v>0.62762762762762758</c:v>
              </c:pt>
              <c:pt idx="6">
                <c:v>0.64551724137931032</c:v>
              </c:pt>
              <c:pt idx="7">
                <c:v>0.60136934195511604</c:v>
              </c:pt>
              <c:pt idx="8">
                <c:v>0.58907563025210086</c:v>
              </c:pt>
              <c:pt idx="9">
                <c:v>0.57716177079023578</c:v>
              </c:pt>
              <c:pt idx="10">
                <c:v>0.57133613717243614</c:v>
              </c:pt>
              <c:pt idx="11">
                <c:v>0.48398199629335453</c:v>
              </c:pt>
              <c:pt idx="12">
                <c:v>0.49685230024213073</c:v>
              </c:pt>
              <c:pt idx="13">
                <c:v>0.4722323712093533</c:v>
              </c:pt>
              <c:pt idx="14">
                <c:v>0.50470685383980185</c:v>
              </c:pt>
              <c:pt idx="15">
                <c:v>0.51866312665937842</c:v>
              </c:pt>
              <c:pt idx="16">
                <c:v>0.45547031354236156</c:v>
              </c:pt>
              <c:pt idx="17">
                <c:v>0.45911413969335607</c:v>
              </c:pt>
              <c:pt idx="18">
                <c:v>0.40126811594202899</c:v>
              </c:pt>
              <c:pt idx="19">
                <c:v>0.39377461091318205</c:v>
              </c:pt>
              <c:pt idx="20">
                <c:v>0.41767241379310344</c:v>
              </c:pt>
              <c:pt idx="21">
                <c:v>0.43776550552251486</c:v>
              </c:pt>
              <c:pt idx="22">
                <c:v>0.42024720423778694</c:v>
              </c:pt>
              <c:pt idx="23">
                <c:v>0.4799777530589544</c:v>
              </c:pt>
              <c:pt idx="24">
                <c:v>0.46162402669632924</c:v>
              </c:pt>
              <c:pt idx="25">
                <c:v>0.47411242603550297</c:v>
              </c:pt>
              <c:pt idx="26">
                <c:v>0.47176181706568449</c:v>
              </c:pt>
              <c:pt idx="27">
                <c:v>0.44912174439733493</c:v>
              </c:pt>
              <c:pt idx="28">
                <c:v>0.463615903975994</c:v>
              </c:pt>
              <c:pt idx="29">
                <c:v>0.44752898108602807</c:v>
              </c:pt>
              <c:pt idx="30">
                <c:v>0.43086614173228349</c:v>
              </c:pt>
              <c:pt idx="31">
                <c:v>0.42153923038480762</c:v>
              </c:pt>
              <c:pt idx="32">
                <c:v>0.48182043037348504</c:v>
              </c:pt>
              <c:pt idx="33">
                <c:v>0.45206589251957874</c:v>
              </c:pt>
              <c:pt idx="34">
                <c:v>0.44701583434835568</c:v>
              </c:pt>
              <c:pt idx="35">
                <c:v>0.48342374924653403</c:v>
              </c:pt>
            </c:numLit>
          </c:val>
          <c:extLst>
            <c:ext xmlns:c16="http://schemas.microsoft.com/office/drawing/2014/chart" uri="{C3380CC4-5D6E-409C-BE32-E72D297353CC}">
              <c16:uniqueId val="{00000000-35D4-463C-9E23-25BE2CB584C8}"/>
            </c:ext>
          </c:extLst>
        </c:ser>
        <c:dLbls>
          <c:showLegendKey val="0"/>
          <c:showVal val="0"/>
          <c:showCatName val="0"/>
          <c:showSerName val="0"/>
          <c:showPercent val="0"/>
          <c:showBubbleSize val="0"/>
        </c:dLbls>
        <c:gapWidth val="219"/>
        <c:overlap val="-27"/>
        <c:axId val="458504112"/>
        <c:axId val="458504440"/>
      </c:barChart>
      <c:catAx>
        <c:axId val="45850411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8504440"/>
        <c:crosses val="autoZero"/>
        <c:auto val="1"/>
        <c:lblAlgn val="ctr"/>
        <c:lblOffset val="100"/>
        <c:noMultiLvlLbl val="0"/>
        <c:extLst>
          <c:ext xmlns:c15="http://schemas.microsoft.com/office/drawing/2012/chart" uri="{F40574EE-89B7-4290-83BB-5DA773EAF853}">
            <c15:numFmt c:formatCode="General" c:sourceLinked="1"/>
          </c:ext>
        </c:extLst>
      </c:catAx>
      <c:valAx>
        <c:axId val="458504440"/>
        <c:scaling>
          <c:orientation val="minMax"/>
        </c:scaling>
        <c:delete val="0"/>
        <c:axPos val="l"/>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8504112"/>
        <c:crosses val="autoZero"/>
        <c:crossBetween val="between"/>
        <c:extLst>
          <c:ext xmlns:c15="http://schemas.microsoft.com/office/drawing/2012/chart" uri="{F40574EE-89B7-4290-83BB-5DA773EAF853}">
            <c15:numFmt c:formatCode="0.00\ %;\-0.00\ %;0.00\ %"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[Book1.xlsx]PivotChartTable1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s>
    <c:plotArea>
      <c:layout/>
      <c:doughnutChart>
        <c:varyColors val="1"/>
        <c:ser>
          <c:idx val="0"/>
          <c:order val="0"/>
          <c:tx>
            <c:v>Total</c:v>
          </c:tx>
          <c:dPt>
            <c:idx val="0"/>
            <c:bubble3D val="0"/>
            <c:spPr>
              <a:solidFill>
                <a:schemeClr val="accent1"/>
              </a:solidFill>
              <a:ln>
                <a:noFill/>
              </a:ln>
              <a:effectLst/>
            </c:spPr>
            <c:extLst>
              <c:ext xmlns:c16="http://schemas.microsoft.com/office/drawing/2014/chart" uri="{C3380CC4-5D6E-409C-BE32-E72D297353CC}">
                <c16:uniqueId val="{00000001-0767-4250-881A-5561D0466BA9}"/>
              </c:ext>
            </c:extLst>
          </c:dPt>
          <c:dPt>
            <c:idx val="1"/>
            <c:bubble3D val="0"/>
            <c:spPr>
              <a:solidFill>
                <a:schemeClr val="accent2"/>
              </a:solidFill>
              <a:ln>
                <a:noFill/>
              </a:ln>
              <a:effectLst/>
            </c:spPr>
            <c:extLst>
              <c:ext xmlns:c16="http://schemas.microsoft.com/office/drawing/2014/chart" uri="{C3380CC4-5D6E-409C-BE32-E72D297353CC}">
                <c16:uniqueId val="{00000003-0767-4250-881A-5561D0466BA9}"/>
              </c:ext>
            </c:extLst>
          </c:dPt>
          <c:dPt>
            <c:idx val="2"/>
            <c:bubble3D val="0"/>
            <c:spPr>
              <a:solidFill>
                <a:schemeClr val="accent3"/>
              </a:solidFill>
              <a:ln>
                <a:noFill/>
              </a:ln>
              <a:effectLst/>
            </c:spPr>
            <c:extLst>
              <c:ext xmlns:c16="http://schemas.microsoft.com/office/drawing/2014/chart" uri="{C3380CC4-5D6E-409C-BE32-E72D297353CC}">
                <c16:uniqueId val="{00000005-0767-4250-881A-5561D0466BA9}"/>
              </c:ext>
            </c:extLst>
          </c:dPt>
          <c:dPt>
            <c:idx val="3"/>
            <c:bubble3D val="0"/>
            <c:spPr>
              <a:solidFill>
                <a:schemeClr val="accent4"/>
              </a:solidFill>
              <a:ln>
                <a:noFill/>
              </a:ln>
              <a:effectLst/>
            </c:spPr>
            <c:extLst>
              <c:ext xmlns:c16="http://schemas.microsoft.com/office/drawing/2014/chart" uri="{C3380CC4-5D6E-409C-BE32-E72D297353CC}">
                <c16:uniqueId val="{00000007-0767-4250-881A-5561D0466BA9}"/>
              </c:ext>
            </c:extLst>
          </c:dPt>
          <c:dPt>
            <c:idx val="4"/>
            <c:bubble3D val="0"/>
            <c:spPr>
              <a:solidFill>
                <a:schemeClr val="accent5"/>
              </a:solidFill>
              <a:ln>
                <a:noFill/>
              </a:ln>
              <a:effectLst/>
            </c:spPr>
            <c:extLst>
              <c:ext xmlns:c16="http://schemas.microsoft.com/office/drawing/2014/chart" uri="{C3380CC4-5D6E-409C-BE32-E72D297353CC}">
                <c16:uniqueId val="{00000009-0767-4250-881A-5561D0466BA9}"/>
              </c:ext>
            </c:extLst>
          </c:dPt>
          <c:cat>
            <c:strLit>
              <c:ptCount val="5"/>
              <c:pt idx="0">
                <c:v>ENERGY</c:v>
              </c:pt>
              <c:pt idx="1">
                <c:v>PRODUCTION</c:v>
              </c:pt>
              <c:pt idx="2">
                <c:v>RESOURCE COSTS</c:v>
              </c:pt>
              <c:pt idx="3">
                <c:v>WASTE REDUCTION</c:v>
              </c:pt>
              <c:pt idx="4">
                <c:v>(blank)</c:v>
              </c:pt>
            </c:strLit>
          </c:cat>
          <c:val>
            <c:numLit>
              <c:formatCode>General</c:formatCode>
              <c:ptCount val="5"/>
              <c:pt idx="0">
                <c:v>90550</c:v>
              </c:pt>
              <c:pt idx="1">
                <c:v>1583</c:v>
              </c:pt>
              <c:pt idx="2">
                <c:v>8862</c:v>
              </c:pt>
              <c:pt idx="3">
                <c:v>6402</c:v>
              </c:pt>
              <c:pt idx="4">
                <c:v>28384</c:v>
              </c:pt>
            </c:numLit>
          </c:val>
          <c:extLst>
            <c:ext xmlns:c16="http://schemas.microsoft.com/office/drawing/2014/chart" uri="{C3380CC4-5D6E-409C-BE32-E72D297353CC}">
              <c16:uniqueId val="{00000003-56E6-4548-B1BC-5820C79F28C9}"/>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[Book1.xlsx]PivotChartTable3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0</xdr:colOff>
      <xdr:row>1</xdr:row>
      <xdr:rowOff>114300</xdr:rowOff>
    </xdr:from>
    <xdr:to>
      <xdr:col>15</xdr:col>
      <xdr:colOff>44450</xdr:colOff>
      <xdr:row>16</xdr:row>
      <xdr:rowOff>133350</xdr:rowOff>
    </xdr:to>
    <xdr:graphicFrame macro="">
      <xdr:nvGraphicFramePr>
        <xdr:cNvPr id="4" name="Chart 3">
          <a:extLst>
            <a:ext uri="{FF2B5EF4-FFF2-40B4-BE49-F238E27FC236}">
              <a16:creationId xmlns:a16="http://schemas.microsoft.com/office/drawing/2014/main" id="{6144956C-97E7-4B85-AF23-40BEEAEA1D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16</xdr:row>
      <xdr:rowOff>114300</xdr:rowOff>
    </xdr:from>
    <xdr:to>
      <xdr:col>15</xdr:col>
      <xdr:colOff>82550</xdr:colOff>
      <xdr:row>32</xdr:row>
      <xdr:rowOff>107950</xdr:rowOff>
    </xdr:to>
    <xdr:graphicFrame macro="">
      <xdr:nvGraphicFramePr>
        <xdr:cNvPr id="2" name="Chart 1">
          <a:extLst>
            <a:ext uri="{FF2B5EF4-FFF2-40B4-BE49-F238E27FC236}">
              <a16:creationId xmlns:a16="http://schemas.microsoft.com/office/drawing/2014/main" id="{A2E57526-3D5E-4C5F-96DE-F303325BC2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15</xdr:col>
      <xdr:colOff>215900</xdr:colOff>
      <xdr:row>1</xdr:row>
      <xdr:rowOff>158750</xdr:rowOff>
    </xdr:from>
    <xdr:to>
      <xdr:col>18</xdr:col>
      <xdr:colOff>215900</xdr:colOff>
      <xdr:row>15</xdr:row>
      <xdr:rowOff>104775</xdr:rowOff>
    </xdr:to>
    <mc:AlternateContent xmlns:mc="http://schemas.openxmlformats.org/markup-compatibility/2006" xmlns:a14="http://schemas.microsoft.com/office/drawing/2010/main">
      <mc:Choice Requires="a14">
        <xdr:graphicFrame macro="">
          <xdr:nvGraphicFramePr>
            <xdr:cNvPr id="3" name="CENTER">
              <a:extLst>
                <a:ext uri="{FF2B5EF4-FFF2-40B4-BE49-F238E27FC236}">
                  <a16:creationId xmlns:a16="http://schemas.microsoft.com/office/drawing/2014/main" id="{9FA7F2E4-9A55-4FE4-9263-A0BC591B792A}"/>
                </a:ext>
              </a:extLst>
            </xdr:cNvPr>
            <xdr:cNvGraphicFramePr/>
          </xdr:nvGraphicFramePr>
          <xdr:xfrm>
            <a:off x="0" y="0"/>
            <a:ext cx="0" cy="0"/>
          </xdr:xfrm>
          <a:graphic>
            <a:graphicData uri="http://schemas.microsoft.com/office/drawing/2010/slicer">
              <sle:slicer xmlns:sle="http://schemas.microsoft.com/office/drawing/2010/slicer" name="CENTER"/>
            </a:graphicData>
          </a:graphic>
        </xdr:graphicFrame>
      </mc:Choice>
      <mc:Fallback xmlns="">
        <xdr:sp macro="" textlink="">
          <xdr:nvSpPr>
            <xdr:cNvPr id="0" name=""/>
            <xdr:cNvSpPr>
              <a:spLocks noTextEdit="1"/>
            </xdr:cNvSpPr>
          </xdr:nvSpPr>
          <xdr:spPr>
            <a:xfrm>
              <a:off x="9359900" y="3429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31750</xdr:rowOff>
    </xdr:from>
    <xdr:to>
      <xdr:col>7</xdr:col>
      <xdr:colOff>292100</xdr:colOff>
      <xdr:row>14</xdr:row>
      <xdr:rowOff>158750</xdr:rowOff>
    </xdr:to>
    <xdr:graphicFrame macro="">
      <xdr:nvGraphicFramePr>
        <xdr:cNvPr id="4" name="Chart 3">
          <a:extLst>
            <a:ext uri="{FF2B5EF4-FFF2-40B4-BE49-F238E27FC236}">
              <a16:creationId xmlns:a16="http://schemas.microsoft.com/office/drawing/2014/main" id="{AD1ACE79-818E-4E3E-94F2-19207725FF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438150</xdr:colOff>
      <xdr:row>0</xdr:row>
      <xdr:rowOff>76200</xdr:rowOff>
    </xdr:from>
    <xdr:to>
      <xdr:col>10</xdr:col>
      <xdr:colOff>438150</xdr:colOff>
      <xdr:row>14</xdr:row>
      <xdr:rowOff>22225</xdr:rowOff>
    </xdr:to>
    <mc:AlternateContent xmlns:mc="http://schemas.openxmlformats.org/markup-compatibility/2006" xmlns:a14="http://schemas.microsoft.com/office/drawing/2010/main">
      <mc:Choice Requires="a14">
        <xdr:graphicFrame macro="">
          <xdr:nvGraphicFramePr>
            <xdr:cNvPr id="5" name="CENTER 1">
              <a:extLst>
                <a:ext uri="{FF2B5EF4-FFF2-40B4-BE49-F238E27FC236}">
                  <a16:creationId xmlns:a16="http://schemas.microsoft.com/office/drawing/2014/main" id="{33DF12AE-EFDA-4842-8AD9-D8DE7E48D72A}"/>
                </a:ext>
              </a:extLst>
            </xdr:cNvPr>
            <xdr:cNvGraphicFramePr/>
          </xdr:nvGraphicFramePr>
          <xdr:xfrm>
            <a:off x="0" y="0"/>
            <a:ext cx="0" cy="0"/>
          </xdr:xfrm>
          <a:graphic>
            <a:graphicData uri="http://schemas.microsoft.com/office/drawing/2010/slicer">
              <sle:slicer xmlns:sle="http://schemas.microsoft.com/office/drawing/2010/slicer" name="CENTER 1"/>
            </a:graphicData>
          </a:graphic>
        </xdr:graphicFrame>
      </mc:Choice>
      <mc:Fallback xmlns="">
        <xdr:sp macro="" textlink="">
          <xdr:nvSpPr>
            <xdr:cNvPr id="0" name=""/>
            <xdr:cNvSpPr>
              <a:spLocks noTextEdit="1"/>
            </xdr:cNvSpPr>
          </xdr:nvSpPr>
          <xdr:spPr>
            <a:xfrm>
              <a:off x="4705350" y="762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invalid="1" saveData="0" refreshedBy="Goutham Challa" refreshedDate="42939.434617129627" backgroundQuery="1" createdVersion="3" refreshedVersion="6" minRefreshableVersion="3" recordCount="0" tupleCache="1" supportSubquery="1" supportAdvancedDrill="1">
  <cacheSource type="external" connectionId="9"/>
  <cacheFields count="2">
    <cacheField name="[Measures].[MeasuresLevel]" caption="MeasuresLevel" numFmtId="0" hierarchy="19">
      <sharedItems count="6">
        <s v="[Measures].[Count of SUPERID]" c="Count of SUPERID"/>
        <s v="[Measures].[Imp]" c="Imp"/>
        <s v="[Measures].[Imp p]" c="Imp p"/>
        <s v="[Measures].[Imp k]" c="Imp k"/>
        <s v="[Measures].[Not Imp]" c="Not Imp"/>
        <s v="[Measures].[Blank Imp]" c="Blank Imp"/>
      </sharedItems>
    </cacheField>
    <cacheField name="[RECC].[FY].[FY]" caption="FY" numFmtId="0" hierarchy="49" level="1">
      <sharedItems count="37">
        <s v="[RECC].[FY].&amp;" c=""/>
        <s v="[RECC].[FY].&amp;[1981]" c="1981"/>
        <s v="[RECC].[FY].&amp;[1982]" c="1982"/>
        <s v="[RECC].[FY].&amp;[1983]" c="1983"/>
        <s v="[RECC].[FY].&amp;[1984]" c="1984"/>
        <s v="[RECC].[FY].&amp;[1985]" c="1985"/>
        <s v="[RECC].[FY].&amp;[1986]" c="1986"/>
        <s v="[RECC].[FY].&amp;[1987]" c="1987"/>
        <s v="[RECC].[FY].&amp;[1988]" c="1988"/>
        <s v="[RECC].[FY].&amp;[1989]" c="1989"/>
        <s v="[RECC].[FY].&amp;[1990]" c="1990"/>
        <s v="[RECC].[FY].&amp;[1991]" c="1991"/>
        <s v="[RECC].[FY].&amp;[1992]" c="1992"/>
        <s v="[RECC].[FY].&amp;[1993]" c="1993"/>
        <s v="[RECC].[FY].&amp;[1994]" c="1994"/>
        <s v="[RECC].[FY].&amp;[1995]" c="1995"/>
        <s v="[RECC].[FY].&amp;[1996]" c="1996"/>
        <s v="[RECC].[FY].&amp;[1997]" c="1997"/>
        <s v="[RECC].[FY].&amp;[1998]" c="1998"/>
        <s v="[RECC].[FY].&amp;[1999]" c="1999"/>
        <s v="[RECC].[FY].&amp;[2000]" c="2000"/>
        <s v="[RECC].[FY].&amp;[2001]" c="2001"/>
        <s v="[RECC].[FY].&amp;[2002]" c="2002"/>
        <s v="[RECC].[FY].&amp;[2003]" c="2003"/>
        <s v="[RECC].[FY].&amp;[2004]" c="2004"/>
        <s v="[RECC].[FY].&amp;[2005]" c="2005"/>
        <s v="[RECC].[FY].&amp;[2006]" c="2006"/>
        <s v="[RECC].[FY].&amp;[2007]" c="2007"/>
        <s v="[RECC].[FY].&amp;[2008]" c="2008"/>
        <s v="[RECC].[FY].&amp;[2009]" c="2009"/>
        <s v="[RECC].[FY].&amp;[2010]" c="2010"/>
        <s v="[RECC].[FY].&amp;[2011]" c="2011"/>
        <s v="[RECC].[FY].&amp;[2012]" c="2012"/>
        <s v="[RECC].[FY].&amp;[2013]" c="2013"/>
        <s v="[RECC].[FY].&amp;[2014]" c="2014"/>
        <s v="[RECC].[FY].&amp;[2015]" c="2015"/>
        <s v="[RECC].[FY].&amp;[2016]" c="2016"/>
      </sharedItems>
    </cacheField>
  </cacheFields>
  <cacheHierarchies count="232">
    <cacheHierarchy uniqueName="[ASSESS].[ID]" caption="ID" attribute="1" defaultMemberUniqueName="[ASSESS].[ID].[All]" allUniqueName="[ASSESS].[ID].[All]" dimensionUniqueName="[ASSESS]" displayFolder="" count="2" memberValueDatatype="130" unbalanced="0"/>
    <cacheHierarchy uniqueName="[ASSESS].[CENTER]" caption="CENTER" attribute="1" defaultMemberUniqueName="[ASSESS].[CENTER].[All]" allUniqueName="[ASSESS].[CENTER].[All]" dimensionUniqueName="[ASSESS]" displayFolder="" count="2" memberValueDatatype="130" unbalanced="0"/>
    <cacheHierarchy uniqueName="[ASSESS].[FY]" caption="FY" attribute="1" defaultMemberUniqueName="[ASSESS].[FY].[All]" allUniqueName="[ASSESS].[FY].[All]" dimensionUniqueName="[ASSESS]" displayFolder="" count="2" memberValueDatatype="20" unbalanced="0"/>
    <cacheHierarchy uniqueName="[ASSESS].[SIC]" caption="SIC" attribute="1" defaultMemberUniqueName="[ASSESS].[SIC].[All]" allUniqueName="[ASSESS].[SIC].[All]" dimensionUniqueName="[ASSESS]" displayFolder="" count="2" memberValueDatatype="20" unbalanced="0"/>
    <cacheHierarchy uniqueName="[ASSESS].[NAICS]" caption="NAICS" attribute="1" defaultMemberUniqueName="[ASSESS].[NAICS].[All]" allUniqueName="[ASSESS].[NAICS].[All]" dimensionUniqueName="[ASSESS]" displayFolder="" count="2" memberValueDatatype="130" unbalanced="0"/>
    <cacheHierarchy uniqueName="[ASSESS].[STATE]" caption="STATE" attribute="1" defaultMemberUniqueName="[ASSESS].[STATE].[All]" allUniqueName="[ASSESS].[STATE].[All]" dimensionUniqueName="[ASSESS]" displayFolder="" count="2" memberValueDatatype="130" unbalanced="0"/>
    <cacheHierarchy uniqueName="[ASSESS].[SALES]" caption="SALES" attribute="1" defaultMemberUniqueName="[ASSESS].[SALES].[All]" allUniqueName="[ASSESS].[SALES].[All]" dimensionUniqueName="[ASSESS]" displayFolder="" count="2" memberValueDatatype="20" unbalanced="0"/>
    <cacheHierarchy uniqueName="[ASSESS].[EMPLOYEES]" caption="EMPLOYEES" attribute="1" defaultMemberUniqueName="[ASSESS].[EMPLOYEES].[All]" allUniqueName="[ASSESS].[EMPLOYEES].[All]" dimensionUniqueName="[ASSESS]" displayFolder="" count="2" memberValueDatatype="20" unbalanced="0"/>
    <cacheHierarchy uniqueName="[ASSESS].[PLANT_AREA]" caption="PLANT_AREA" attribute="1" defaultMemberUniqueName="[ASSESS].[PLANT_AREA].[All]" allUniqueName="[ASSESS].[PLANT_AREA].[All]" dimensionUniqueName="[ASSESS]" displayFolder="" count="2" memberValueDatatype="20" unbalanced="0"/>
    <cacheHierarchy uniqueName="[ASSESS].[PRODLEVEL]" caption="PRODLEVEL" attribute="1" defaultMemberUniqueName="[ASSESS].[PRODLEVEL].[All]" allUniqueName="[ASSESS].[PRODLEVEL].[All]" dimensionUniqueName="[ASSESS]" displayFolder="" count="2" memberValueDatatype="5" unbalanced="0"/>
    <cacheHierarchy uniqueName="[ASSESS].[PRODHOURS]" caption="PRODHOURS" attribute="1" defaultMemberUniqueName="[ASSESS].[PRODHOURS].[All]" allUniqueName="[ASSESS].[PRODHOURS].[All]" dimensionUniqueName="[ASSESS]" displayFolder="" count="2" memberValueDatatype="20" unbalanced="0"/>
    <cacheHierarchy uniqueName="[ASSESS].[No.of Recco]" caption="No.of Recco" attribute="1" defaultMemberUniqueName="[ASSESS].[No.of Recco].[All]" allUniqueName="[ASSESS].[No.of Recco].[All]" dimensionUniqueName="[ASSESS]" displayFolder="" count="2" memberValueDatatype="20" unbalanced="0"/>
    <cacheHierarchy uniqueName="[ASSESS].[Kwh Cost]" caption="Kwh Cost" attribute="1" defaultMemberUniqueName="[ASSESS].[Kwh Cost].[All]" allUniqueName="[ASSESS].[Kwh Cost].[All]" dimensionUniqueName="[ASSESS]" displayFolder="" count="2" memberValueDatatype="20" unbalanced="0"/>
    <cacheHierarchy uniqueName="[ASSESS].[Kwh]" caption="Kwh" attribute="1" defaultMemberUniqueName="[ASSESS].[Kwh].[All]" allUniqueName="[ASSESS].[Kwh].[All]" dimensionUniqueName="[ASSESS]" displayFolder="" count="2" memberValueDatatype="20" unbalanced="0"/>
    <cacheHierarchy uniqueName="[ASSESS].[kW  Cost]" caption="kW  Cost" attribute="1" defaultMemberUniqueName="[ASSESS].[kW  Cost].[All]" allUniqueName="[ASSESS].[kW  Cost].[All]" dimensionUniqueName="[ASSESS]" displayFolder="" count="2" memberValueDatatype="130" unbalanced="0"/>
    <cacheHierarchy uniqueName="[ASSESS].[kW-mo/yr]" caption="kW-mo/yr" attribute="1" defaultMemberUniqueName="[ASSESS].[kW-mo/yr].[All]" allUniqueName="[ASSESS].[kW-mo/yr].[All]" dimensionUniqueName="[ASSESS]" displayFolder="" count="2" memberValueDatatype="130" unbalanced="0"/>
    <cacheHierarchy uniqueName="[ASSESS].[Total Electric Cost]" caption="Total Electric Cost" attribute="1" defaultMemberUniqueName="[ASSESS].[Total Electric Cost].[All]" allUniqueName="[ASSESS].[Total Electric Cost].[All]" dimensionUniqueName="[ASSESS]" displayFolder="" count="2" memberValueDatatype="130" unbalanced="0"/>
    <cacheHierarchy uniqueName="[ASSESS].[NG Cost]" caption="NG Cost" attribute="1" defaultMemberUniqueName="[ASSESS].[NG Cost].[All]" allUniqueName="[ASSESS].[NG Cost].[All]" dimensionUniqueName="[ASSESS]" displayFolder="" count="2" memberValueDatatype="20" unbalanced="0"/>
    <cacheHierarchy uniqueName="[ASSESS].[MMBtu]" caption="MMBtu" attribute="1" defaultMemberUniqueName="[ASSESS].[MMBtu].[All]" allUniqueName="[ASSESS].[MMBtu].[All]" dimensionUniqueName="[ASSESS]" displayFolder="" count="2" memberValueDatatype="2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PSOURCE Code].[STREAM TYPE]" caption="STREAM TYPE" attribute="1" defaultMemberUniqueName="[PSOURCE Code].[STREAM TYPE].[All]" allUniqueName="[PSOURCE Code].[STREAM TYPE].[All]" dimensionUniqueName="[PSOURCE Code]" displayFolder="" count="2" memberValueDatatype="130" unbalanced="0"/>
    <cacheHierarchy uniqueName="[PSOURCE Code].[STREAM]" caption="STREAM" attribute="1" defaultMemberUniqueName="[PSOURCE Code].[STREAM].[All]" allUniqueName="[PSOURCE Code].[STREAM].[All]" dimensionUniqueName="[PSOURCE Code]" displayFolder="" count="2" memberValueDatatype="130" unbalanced="0"/>
    <cacheHierarchy uniqueName="[PSOURCE Code].[PSOURCECODE]" caption="PSOURCECODE" attribute="1" defaultMemberUniqueName="[PSOURCE Code].[PSOURCECODE].[All]" allUniqueName="[PSOURCE Code].[PSOURCECODE].[All]" dimensionUniqueName="[PSOURCE Code]" displayFolder="" count="2" memberValueDatatype="130" unbalanced="0"/>
    <cacheHierarchy uniqueName="[PSOURCE Code].[CONSUMPTION UNITS]" caption="CONSUMPTION UNITS" attribute="1" defaultMemberUniqueName="[PSOURCE Code].[CONSUMPTION UNITS].[All]" allUniqueName="[PSOURCE Code].[CONSUMPTION UNITS].[All]" dimensionUniqueName="[PSOURCE Code]" displayFolder="" count="2" memberValueDatatype="130" unbalanced="0"/>
    <cacheHierarchy uniqueName="[RECC].[SUPERID]" caption="SUPERID" attribute="1" defaultMemberUniqueName="[RECC].[SUPERID].[All]" allUniqueName="[RECC].[SUPERID].[All]" dimensionUniqueName="[RECC]" displayFolder="" count="2" memberValueDatatype="130" unbalanced="0"/>
    <cacheHierarchy uniqueName="[RECC].[ID]" caption="ID" attribute="1" defaultMemberUniqueName="[RECC].[ID].[All]" allUniqueName="[RECC].[ID].[All]" dimensionUniqueName="[RECC]" displayFolder="" count="2" memberValueDatatype="130" unbalanced="0"/>
    <cacheHierarchy uniqueName="[RECC].[AR_NUMBER]" caption="AR_NUMBER" attribute="1" defaultMemberUniqueName="[RECC].[AR_NUMBER].[All]" allUniqueName="[RECC].[AR_NUMBER].[All]" dimensionUniqueName="[RECC]" displayFolder="" count="2" memberValueDatatype="20" unbalanced="0"/>
    <cacheHierarchy uniqueName="[RECC].[APPCODE]" caption="APPCODE" attribute="1" defaultMemberUniqueName="[RECC].[APPCODE].[All]" allUniqueName="[RECC].[APPCODE].[All]" dimensionUniqueName="[RECC]" displayFolder="" count="2" memberValueDatatype="130" unbalanced="0"/>
    <cacheHierarchy uniqueName="[RECC].[ARC2]" caption="ARC2" attribute="1" defaultMemberUniqueName="[RECC].[ARC2].[All]" allUniqueName="[RECC].[ARC2].[All]" dimensionUniqueName="[RECC]" displayFolder="" count="2" memberValueDatatype="5" unbalanced="0"/>
    <cacheHierarchy uniqueName="[RECC].[IMPSTATUS]" caption="IMPSTATUS" attribute="1" defaultMemberUniqueName="[RECC].[IMPSTATUS].[All]" allUniqueName="[RECC].[IMPSTATUS].[All]" dimensionUniqueName="[RECC]" displayFolder="" count="2" memberValueDatatype="130" unbalanced="0"/>
    <cacheHierarchy uniqueName="[RECC].[IMPCOST]" caption="IMPCOST" attribute="1" defaultMemberUniqueName="[RECC].[IMPCOST].[All]" allUniqueName="[RECC].[IMPCOST].[All]" dimensionUniqueName="[RECC]" displayFolder="" count="2" memberValueDatatype="20" unbalanced="0"/>
    <cacheHierarchy uniqueName="[RECC].[PSOURCCODE]" caption="PSOURCCODE" attribute="1" defaultMemberUniqueName="[RECC].[PSOURCCODE].[All]" allUniqueName="[RECC].[PSOURCCODE].[All]" dimensionUniqueName="[RECC]" displayFolder="" count="2" memberValueDatatype="130" unbalanced="0"/>
    <cacheHierarchy uniqueName="[RECC].[PCONSERVED]" caption="PCONSERVED" attribute="1" defaultMemberUniqueName="[RECC].[PCONSERVED].[All]" allUniqueName="[RECC].[PCONSERVED].[All]" dimensionUniqueName="[RECC]" displayFolder="" count="2" memberValueDatatype="20" unbalanced="0"/>
    <cacheHierarchy uniqueName="[RECC].[PSOURCONSV]" caption="PSOURCONSV" attribute="1" defaultMemberUniqueName="[RECC].[PSOURCONSV].[All]" allUniqueName="[RECC].[PSOURCONSV].[All]" dimensionUniqueName="[RECC]" displayFolder="" count="2" memberValueDatatype="20" unbalanced="0"/>
    <cacheHierarchy uniqueName="[RECC].[PSAVED]" caption="PSAVED" attribute="1" defaultMemberUniqueName="[RECC].[PSAVED].[All]" allUniqueName="[RECC].[PSAVED].[All]" dimensionUniqueName="[RECC]" displayFolder="" count="2" memberValueDatatype="20" unbalanced="0"/>
    <cacheHierarchy uniqueName="[RECC].[SSOURCCODE]" caption="SSOURCCODE" attribute="1" defaultMemberUniqueName="[RECC].[SSOURCCODE].[All]" allUniqueName="[RECC].[SSOURCCODE].[All]" dimensionUniqueName="[RECC]" displayFolder="" count="2" memberValueDatatype="130" unbalanced="0"/>
    <cacheHierarchy uniqueName="[RECC].[SCONSERVED]" caption="SCONSERVED" attribute="1" defaultMemberUniqueName="[RECC].[SCONSERVED].[All]" allUniqueName="[RECC].[SCONSERVED].[All]" dimensionUniqueName="[RECC]" displayFolder="" count="2" memberValueDatatype="20" unbalanced="0"/>
    <cacheHierarchy uniqueName="[RECC].[SSOURCONSV]" caption="SSOURCONSV" attribute="1" defaultMemberUniqueName="[RECC].[SSOURCONSV].[All]" allUniqueName="[RECC].[SSOURCONSV].[All]" dimensionUniqueName="[RECC]" displayFolder="" count="2" memberValueDatatype="130" unbalanced="0"/>
    <cacheHierarchy uniqueName="[RECC].[SSAVED]" caption="SSAVED" attribute="1" defaultMemberUniqueName="[RECC].[SSAVED].[All]" allUniqueName="[RECC].[SSAVED].[All]" dimensionUniqueName="[RECC]" displayFolder="" count="2" memberValueDatatype="20" unbalanced="0"/>
    <cacheHierarchy uniqueName="[RECC].[TSOURCCODE]" caption="TSOURCCODE" attribute="1" defaultMemberUniqueName="[RECC].[TSOURCCODE].[All]" allUniqueName="[RECC].[TSOURCCODE].[All]" dimensionUniqueName="[RECC]" displayFolder="" count="2" memberValueDatatype="130" unbalanced="0"/>
    <cacheHierarchy uniqueName="[RECC].[TCONSERVED]" caption="TCONSERVED" attribute="1" defaultMemberUniqueName="[RECC].[TCONSERVED].[All]" allUniqueName="[RECC].[TCONSERVED].[All]" dimensionUniqueName="[RECC]" displayFolder="" count="2" memberValueDatatype="130" unbalanced="0"/>
    <cacheHierarchy uniqueName="[RECC].[TSOURCONSV]" caption="TSOURCONSV" attribute="1" defaultMemberUniqueName="[RECC].[TSOURCONSV].[All]" allUniqueName="[RECC].[TSOURCONSV].[All]" dimensionUniqueName="[RECC]" displayFolder="" count="2" memberValueDatatype="130" unbalanced="0"/>
    <cacheHierarchy uniqueName="[RECC].[TSAVED]" caption="TSAVED" attribute="1" defaultMemberUniqueName="[RECC].[TSAVED].[All]" allUniqueName="[RECC].[TSAVED].[All]" dimensionUniqueName="[RECC]" displayFolder="" count="2" memberValueDatatype="20" unbalanced="0"/>
    <cacheHierarchy uniqueName="[RECC].[QSOURCCODE]" caption="QSOURCCODE" attribute="1" defaultMemberUniqueName="[RECC].[QSOURCCODE].[All]" allUniqueName="[RECC].[QSOURCCODE].[All]" dimensionUniqueName="[RECC]" displayFolder="" count="2" memberValueDatatype="130" unbalanced="0"/>
    <cacheHierarchy uniqueName="[RECC].[QCONSERVED]" caption="QCONSERVED" attribute="1" defaultMemberUniqueName="[RECC].[QCONSERVED].[All]" allUniqueName="[RECC].[QCONSERVED].[All]" dimensionUniqueName="[RECC]" displayFolder="" count="2" memberValueDatatype="130" unbalanced="0"/>
    <cacheHierarchy uniqueName="[RECC].[QSOURCONSV]" caption="QSOURCONSV" attribute="1" defaultMemberUniqueName="[RECC].[QSOURCONSV].[All]" allUniqueName="[RECC].[QSOURCONSV].[All]" dimensionUniqueName="[RECC]" displayFolder="" count="2" memberValueDatatype="130" unbalanced="0"/>
    <cacheHierarchy uniqueName="[RECC].[QSAVED]" caption="QSAVED" attribute="1" defaultMemberUniqueName="[RECC].[QSAVED].[All]" allUniqueName="[RECC].[QSAVED].[All]" dimensionUniqueName="[RECC]" displayFolder="" count="2" memberValueDatatype="130" unbalanced="0"/>
    <cacheHierarchy uniqueName="[RECC].[REBATE]" caption="REBATE" attribute="1" defaultMemberUniqueName="[RECC].[REBATE].[All]" allUniqueName="[RECC].[REBATE].[All]" dimensionUniqueName="[RECC]" displayFolder="" count="2" memberValueDatatype="130" unbalanced="0"/>
    <cacheHierarchy uniqueName="[RECC].[INCREMNTAL]" caption="INCREMNTAL" attribute="1" defaultMemberUniqueName="[RECC].[INCREMNTAL].[All]" allUniqueName="[RECC].[INCREMNTAL].[All]" dimensionUniqueName="[RECC]" displayFolder="" count="2" memberValueDatatype="130" unbalanced="0"/>
    <cacheHierarchy uniqueName="[RECC].[FY]" caption="FY" attribute="1" defaultMemberUniqueName="[RECC].[FY].[All]" allUniqueName="[RECC].[FY].[All]" allCaption="All" dimensionUniqueName="[RECC]" displayFolder="" count="2" memberValueDatatype="20" unbalanced="0">
      <fieldsUsage count="2">
        <fieldUsage x="-1"/>
        <fieldUsage x="1"/>
      </fieldsUsage>
    </cacheHierarchy>
    <cacheHierarchy uniqueName="[RECC].[IC_CAPITAL]" caption="IC_CAPITAL" attribute="1" defaultMemberUniqueName="[RECC].[IC_CAPITAL].[All]" allUniqueName="[RECC].[IC_CAPITAL].[All]" dimensionUniqueName="[RECC]" displayFolder="" count="2" memberValueDatatype="130" unbalanced="0"/>
    <cacheHierarchy uniqueName="[RECC].[IC_OTHER]" caption="IC_OTHER" attribute="1" defaultMemberUniqueName="[RECC].[IC_OTHER].[All]" allUniqueName="[RECC].[IC_OTHER].[All]" dimensionUniqueName="[RECC]" displayFolder="" count="2" memberValueDatatype="130" unbalanced="0"/>
    <cacheHierarchy uniqueName="[RECC].[PAYBACK]" caption="PAYBACK" attribute="1" defaultMemberUniqueName="[RECC].[PAYBACK].[All]" allUniqueName="[RECC].[PAYBACK].[All]" dimensionUniqueName="[RECC]" displayFolder="" count="2" memberValueDatatype="130" unbalanced="0"/>
    <cacheHierarchy uniqueName="[RECC].[BPTOOL]" caption="BPTOOL" attribute="1" defaultMemberUniqueName="[RECC].[BPTOOL].[All]" allUniqueName="[RECC].[BPTOOL].[All]" dimensionUniqueName="[RECC]" displayFolder="" count="2" memberValueDatatype="130" unbalanced="0"/>
    <cacheHierarchy uniqueName="[RECC].[IC Cost]" caption="IC Cost" attribute="1" defaultMemberUniqueName="[RECC].[IC Cost].[All]" allUniqueName="[RECC].[IC Cost].[All]" dimensionUniqueName="[RECC]" displayFolder="" count="2" memberValueDatatype="20" unbalanced="0"/>
    <cacheHierarchy uniqueName="[RECC1].[SUPERID]" caption="SUPERID" attribute="1" defaultMemberUniqueName="[RECC1].[SUPERID].[All]" allUniqueName="[RECC1].[SUPERID].[All]" dimensionUniqueName="[RECC1]" displayFolder="" count="2" memberValueDatatype="130" unbalanced="0" hidden="1"/>
    <cacheHierarchy uniqueName="[RECC1].[ID]" caption="ID" attribute="1" defaultMemberUniqueName="[RECC1].[ID].[All]" allUniqueName="[RECC1].[ID].[All]" dimensionUniqueName="[RECC1]" displayFolder="" count="2" memberValueDatatype="130" unbalanced="0" hidden="1"/>
    <cacheHierarchy uniqueName="[RECC1].[AR_NUMBER]" caption="AR_NUMBER" attribute="1" defaultMemberUniqueName="[RECC1].[AR_NUMBER].[All]" allUniqueName="[RECC1].[AR_NUMBER].[All]" dimensionUniqueName="[RECC1]" displayFolder="" count="2" memberValueDatatype="20" unbalanced="0" hidden="1"/>
    <cacheHierarchy uniqueName="[RECC1].[APPCODE]" caption="APPCODE" attribute="1" defaultMemberUniqueName="[RECC1].[APPCODE].[All]" allUniqueName="[RECC1].[APPCODE].[All]" dimensionUniqueName="[RECC1]" displayFolder="" count="2" memberValueDatatype="130" unbalanced="0" hidden="1"/>
    <cacheHierarchy uniqueName="[RECC1].[ARC2]" caption="ARC2" attribute="1" defaultMemberUniqueName="[RECC1].[ARC2].[All]" allUniqueName="[RECC1].[ARC2].[All]" dimensionUniqueName="[RECC1]" displayFolder="" count="2" memberValueDatatype="5" unbalanced="0" hidden="1"/>
    <cacheHierarchy uniqueName="[RECC1].[IMPSTATUS]" caption="IMPSTATUS" attribute="1" defaultMemberUniqueName="[RECC1].[IMPSTATUS].[All]" allUniqueName="[RECC1].[IMPSTATUS].[All]" dimensionUniqueName="[RECC1]" displayFolder="" count="2" memberValueDatatype="130" unbalanced="0" hidden="1"/>
    <cacheHierarchy uniqueName="[RECC1].[IMPCOST]" caption="IMPCOST" attribute="1" defaultMemberUniqueName="[RECC1].[IMPCOST].[All]" allUniqueName="[RECC1].[IMPCOST].[All]" dimensionUniqueName="[RECC1]" displayFolder="" count="2" memberValueDatatype="20" unbalanced="0" hidden="1"/>
    <cacheHierarchy uniqueName="[RECC1].[PSOURCCODE]" caption="PSOURCCODE" attribute="1" defaultMemberUniqueName="[RECC1].[PSOURCCODE].[All]" allUniqueName="[RECC1].[PSOURCCODE].[All]" dimensionUniqueName="[RECC1]" displayFolder="" count="2" memberValueDatatype="130" unbalanced="0" hidden="1"/>
    <cacheHierarchy uniqueName="[RECC1].[PCONSERVED]" caption="PCONSERVED" attribute="1" defaultMemberUniqueName="[RECC1].[PCONSERVED].[All]" allUniqueName="[RECC1].[PCONSERVED].[All]" dimensionUniqueName="[RECC1]" displayFolder="" count="2" memberValueDatatype="20" unbalanced="0" hidden="1"/>
    <cacheHierarchy uniqueName="[RECC1].[PSOURCONSV]" caption="PSOURCONSV" attribute="1" defaultMemberUniqueName="[RECC1].[PSOURCONSV].[All]" allUniqueName="[RECC1].[PSOURCONSV].[All]" dimensionUniqueName="[RECC1]" displayFolder="" count="2" memberValueDatatype="20" unbalanced="0" hidden="1"/>
    <cacheHierarchy uniqueName="[RECC1].[PSAVED]" caption="PSAVED" attribute="1" defaultMemberUniqueName="[RECC1].[PSAVED].[All]" allUniqueName="[RECC1].[PSAVED].[All]" dimensionUniqueName="[RECC1]" displayFolder="" count="2" memberValueDatatype="20" unbalanced="0" hidden="1"/>
    <cacheHierarchy uniqueName="[RECC1].[SSOURCCODE]" caption="SSOURCCODE" attribute="1" defaultMemberUniqueName="[RECC1].[SSOURCCODE].[All]" allUniqueName="[RECC1].[SSOURCCODE].[All]" dimensionUniqueName="[RECC1]" displayFolder="" count="2" memberValueDatatype="130" unbalanced="0" hidden="1"/>
    <cacheHierarchy uniqueName="[RECC1].[SCONSERVED]" caption="SCONSERVED" attribute="1" defaultMemberUniqueName="[RECC1].[SCONSERVED].[All]" allUniqueName="[RECC1].[SCONSERVED].[All]" dimensionUniqueName="[RECC1]" displayFolder="" count="2" memberValueDatatype="20" unbalanced="0" hidden="1"/>
    <cacheHierarchy uniqueName="[RECC1].[SSOURCONSV]" caption="SSOURCONSV" attribute="1" defaultMemberUniqueName="[RECC1].[SSOURCONSV].[All]" allUniqueName="[RECC1].[SSOURCONSV].[All]" dimensionUniqueName="[RECC1]" displayFolder="" count="2" memberValueDatatype="20" unbalanced="0" hidden="1"/>
    <cacheHierarchy uniqueName="[RECC1].[SSAVED]" caption="SSAVED" attribute="1" defaultMemberUniqueName="[RECC1].[SSAVED].[All]" allUniqueName="[RECC1].[SSAVED].[All]" dimensionUniqueName="[RECC1]" displayFolder="" count="2" memberValueDatatype="20" unbalanced="0" hidden="1"/>
    <cacheHierarchy uniqueName="[RECC1].[TSOURCCODE]" caption="TSOURCCODE" attribute="1" defaultMemberUniqueName="[RECC1].[TSOURCCODE].[All]" allUniqueName="[RECC1].[TSOURCCODE].[All]" dimensionUniqueName="[RECC1]" displayFolder="" count="2" memberValueDatatype="130" unbalanced="0" hidden="1"/>
    <cacheHierarchy uniqueName="[RECC1].[TCONSERVED]" caption="TCONSERVED" attribute="1" defaultMemberUniqueName="[RECC1].[TCONSERVED].[All]" allUniqueName="[RECC1].[TCONSERVED].[All]" dimensionUniqueName="[RECC1]" displayFolder="" count="2" memberValueDatatype="130" unbalanced="0" hidden="1"/>
    <cacheHierarchy uniqueName="[RECC1].[TSOURCONSV]" caption="TSOURCONSV" attribute="1" defaultMemberUniqueName="[RECC1].[TSOURCONSV].[All]" allUniqueName="[RECC1].[TSOURCONSV].[All]" dimensionUniqueName="[RECC1]" displayFolder="" count="2" memberValueDatatype="130" unbalanced="0" hidden="1"/>
    <cacheHierarchy uniqueName="[RECC1].[TSAVED]" caption="TSAVED" attribute="1" defaultMemberUniqueName="[RECC1].[TSAVED].[All]" allUniqueName="[RECC1].[TSAVED].[All]" dimensionUniqueName="[RECC1]" displayFolder="" count="2" memberValueDatatype="20" unbalanced="0" hidden="1"/>
    <cacheHierarchy uniqueName="[RECC1].[QSOURCCODE]" caption="QSOURCCODE" attribute="1" defaultMemberUniqueName="[RECC1].[QSOURCCODE].[All]" allUniqueName="[RECC1].[QSOURCCODE].[All]" dimensionUniqueName="[RECC1]" displayFolder="" count="2" memberValueDatatype="130" unbalanced="0" hidden="1"/>
    <cacheHierarchy uniqueName="[RECC1].[QCONSERVED]" caption="QCONSERVED" attribute="1" defaultMemberUniqueName="[RECC1].[QCONSERVED].[All]" allUniqueName="[RECC1].[QCONSERVED].[All]" dimensionUniqueName="[RECC1]" displayFolder="" count="2" memberValueDatatype="130" unbalanced="0" hidden="1"/>
    <cacheHierarchy uniqueName="[RECC1].[QSOURCONSV]" caption="QSOURCONSV" attribute="1" defaultMemberUniqueName="[RECC1].[QSOURCONSV].[All]" allUniqueName="[RECC1].[QSOURCONSV].[All]" dimensionUniqueName="[RECC1]" displayFolder="" count="2" memberValueDatatype="130" unbalanced="0" hidden="1"/>
    <cacheHierarchy uniqueName="[RECC1].[QSAVED]" caption="QSAVED" attribute="1" defaultMemberUniqueName="[RECC1].[QSAVED].[All]" allUniqueName="[RECC1].[QSAVED].[All]" dimensionUniqueName="[RECC1]" displayFolder="" count="2" memberValueDatatype="130" unbalanced="0" hidden="1"/>
    <cacheHierarchy uniqueName="[RECC1].[REBATE]" caption="REBATE" attribute="1" defaultMemberUniqueName="[RECC1].[REBATE].[All]" allUniqueName="[RECC1].[REBATE].[All]" dimensionUniqueName="[RECC1]" displayFolder="" count="2" memberValueDatatype="130" unbalanced="0" hidden="1"/>
    <cacheHierarchy uniqueName="[RECC1].[INCREMNTAL]" caption="INCREMNTAL" attribute="1" defaultMemberUniqueName="[RECC1].[INCREMNTAL].[All]" allUniqueName="[RECC1].[INCREMNTAL].[All]" dimensionUniqueName="[RECC1]" displayFolder="" count="2" memberValueDatatype="130" unbalanced="0" hidden="1"/>
    <cacheHierarchy uniqueName="[RECC1].[FY]" caption="FY" attribute="1" defaultMemberUniqueName="[RECC1].[FY].[All]" allUniqueName="[RECC1].[FY].[All]" dimensionUniqueName="[RECC1]" displayFolder="" count="2" memberValueDatatype="20" unbalanced="0" hidden="1"/>
    <cacheHierarchy uniqueName="[RECC1].[IC_CAPITAL]" caption="IC_CAPITAL" attribute="1" defaultMemberUniqueName="[RECC1].[IC_CAPITAL].[All]" allUniqueName="[RECC1].[IC_CAPITAL].[All]" dimensionUniqueName="[RECC1]" displayFolder="" count="2" memberValueDatatype="130" unbalanced="0" hidden="1"/>
    <cacheHierarchy uniqueName="[RECC1].[IC_OTHER]" caption="IC_OTHER" attribute="1" defaultMemberUniqueName="[RECC1].[IC_OTHER].[All]" allUniqueName="[RECC1].[IC_OTHER].[All]" dimensionUniqueName="[RECC1]" displayFolder="" count="2" memberValueDatatype="130" unbalanced="0" hidden="1"/>
    <cacheHierarchy uniqueName="[RECC1].[PAYBACK]" caption="PAYBACK" attribute="1" defaultMemberUniqueName="[RECC1].[PAYBACK].[All]" allUniqueName="[RECC1].[PAYBACK].[All]" dimensionUniqueName="[RECC1]" displayFolder="" count="2" memberValueDatatype="5" unbalanced="0" hidden="1"/>
    <cacheHierarchy uniqueName="[RECC1].[BPTOOL]" caption="BPTOOL" attribute="1" defaultMemberUniqueName="[RECC1].[BPTOOL].[All]" allUniqueName="[RECC1].[BPTOOL].[All]" dimensionUniqueName="[RECC1]" displayFolder="" count="2" memberValueDatatype="130" unbalanced="0" hidden="1"/>
    <cacheHierarchy uniqueName="[RECC2].[SUPERID]" caption="SUPERID" attribute="1" defaultMemberUniqueName="[RECC2].[SUPERID].[All]" allUniqueName="[RECC2].[SUPERID].[All]" dimensionUniqueName="[RECC2]" displayFolder="" count="2" memberValueDatatype="130" unbalanced="0" hidden="1"/>
    <cacheHierarchy uniqueName="[RECC2].[ID]" caption="ID" attribute="1" defaultMemberUniqueName="[RECC2].[ID].[All]" allUniqueName="[RECC2].[ID].[All]" dimensionUniqueName="[RECC2]" displayFolder="" count="2" memberValueDatatype="130" unbalanced="0" hidden="1"/>
    <cacheHierarchy uniqueName="[RECC2].[AR_NUMBER]" caption="AR_NUMBER" attribute="1" defaultMemberUniqueName="[RECC2].[AR_NUMBER].[All]" allUniqueName="[RECC2].[AR_NUMBER].[All]" dimensionUniqueName="[RECC2]" displayFolder="" count="2" memberValueDatatype="20" unbalanced="0" hidden="1"/>
    <cacheHierarchy uniqueName="[RECC2].[APPCODE]" caption="APPCODE" attribute="1" defaultMemberUniqueName="[RECC2].[APPCODE].[All]" allUniqueName="[RECC2].[APPCODE].[All]" dimensionUniqueName="[RECC2]" displayFolder="" count="2" memberValueDatatype="20" unbalanced="0" hidden="1"/>
    <cacheHierarchy uniqueName="[RECC2].[ARC2]" caption="ARC2" attribute="1" defaultMemberUniqueName="[RECC2].[ARC2].[All]" allUniqueName="[RECC2].[ARC2].[All]" dimensionUniqueName="[RECC2]" displayFolder="" count="2" memberValueDatatype="5" unbalanced="0" hidden="1"/>
    <cacheHierarchy uniqueName="[RECC2].[IMPSTATUS]" caption="IMPSTATUS" attribute="1" defaultMemberUniqueName="[RECC2].[IMPSTATUS].[All]" allUniqueName="[RECC2].[IMPSTATUS].[All]" dimensionUniqueName="[RECC2]" displayFolder="" count="2" memberValueDatatype="130" unbalanced="0" hidden="1"/>
    <cacheHierarchy uniqueName="[RECC2].[IMPCOST]" caption="IMPCOST" attribute="1" defaultMemberUniqueName="[RECC2].[IMPCOST].[All]" allUniqueName="[RECC2].[IMPCOST].[All]" dimensionUniqueName="[RECC2]" displayFolder="" count="2" memberValueDatatype="5" unbalanced="0" hidden="1"/>
    <cacheHierarchy uniqueName="[RECC2].[PSOURCCODE]" caption="PSOURCCODE" attribute="1" defaultMemberUniqueName="[RECC2].[PSOURCCODE].[All]" allUniqueName="[RECC2].[PSOURCCODE].[All]" dimensionUniqueName="[RECC2]" displayFolder="" count="2" memberValueDatatype="130" unbalanced="0" hidden="1"/>
    <cacheHierarchy uniqueName="[RECC2].[PCONSERVED]" caption="PCONSERVED" attribute="1" defaultMemberUniqueName="[RECC2].[PCONSERVED].[All]" allUniqueName="[RECC2].[PCONSERVED].[All]" dimensionUniqueName="[RECC2]" displayFolder="" count="2" memberValueDatatype="5" unbalanced="0" hidden="1"/>
    <cacheHierarchy uniqueName="[RECC2].[PSOURCONSV]" caption="PSOURCONSV" attribute="1" defaultMemberUniqueName="[RECC2].[PSOURCONSV].[All]" allUniqueName="[RECC2].[PSOURCONSV].[All]" dimensionUniqueName="[RECC2]" displayFolder="" count="2" memberValueDatatype="5" unbalanced="0" hidden="1"/>
    <cacheHierarchy uniqueName="[RECC2].[PSAVED]" caption="PSAVED" attribute="1" defaultMemberUniqueName="[RECC2].[PSAVED].[All]" allUniqueName="[RECC2].[PSAVED].[All]" dimensionUniqueName="[RECC2]" displayFolder="" count="2" memberValueDatatype="5" unbalanced="0" hidden="1"/>
    <cacheHierarchy uniqueName="[RECC2].[SSOURCCODE]" caption="SSOURCCODE" attribute="1" defaultMemberUniqueName="[RECC2].[SSOURCCODE].[All]" allUniqueName="[RECC2].[SSOURCCODE].[All]" dimensionUniqueName="[RECC2]" displayFolder="" count="2" memberValueDatatype="130" unbalanced="0" hidden="1"/>
    <cacheHierarchy uniqueName="[RECC2].[SCONSERVED]" caption="SCONSERVED" attribute="1" defaultMemberUniqueName="[RECC2].[SCONSERVED].[All]" allUniqueName="[RECC2].[SCONSERVED].[All]" dimensionUniqueName="[RECC2]" displayFolder="" count="2" memberValueDatatype="5" unbalanced="0" hidden="1"/>
    <cacheHierarchy uniqueName="[RECC2].[SSOURCONSV]" caption="SSOURCONSV" attribute="1" defaultMemberUniqueName="[RECC2].[SSOURCONSV].[All]" allUniqueName="[RECC2].[SSOURCONSV].[All]" dimensionUniqueName="[RECC2]" displayFolder="" count="2" memberValueDatatype="5" unbalanced="0" hidden="1"/>
    <cacheHierarchy uniqueName="[RECC2].[SSAVED]" caption="SSAVED" attribute="1" defaultMemberUniqueName="[RECC2].[SSAVED].[All]" allUniqueName="[RECC2].[SSAVED].[All]" dimensionUniqueName="[RECC2]" displayFolder="" count="2" memberValueDatatype="5" unbalanced="0" hidden="1"/>
    <cacheHierarchy uniqueName="[RECC2].[TSOURCCODE]" caption="TSOURCCODE" attribute="1" defaultMemberUniqueName="[RECC2].[TSOURCCODE].[All]" allUniqueName="[RECC2].[TSOURCCODE].[All]" dimensionUniqueName="[RECC2]" displayFolder="" count="2" memberValueDatatype="130" unbalanced="0" hidden="1"/>
    <cacheHierarchy uniqueName="[RECC2].[TCONSERVED]" caption="TCONSERVED" attribute="1" defaultMemberUniqueName="[RECC2].[TCONSERVED].[All]" allUniqueName="[RECC2].[TCONSERVED].[All]" dimensionUniqueName="[RECC2]" displayFolder="" count="2" memberValueDatatype="20" unbalanced="0" hidden="1"/>
    <cacheHierarchy uniqueName="[RECC2].[TSOURCONSV]" caption="TSOURCONSV" attribute="1" defaultMemberUniqueName="[RECC2].[TSOURCONSV].[All]" allUniqueName="[RECC2].[TSOURCONSV].[All]" dimensionUniqueName="[RECC2]" displayFolder="" count="2" memberValueDatatype="5" unbalanced="0" hidden="1"/>
    <cacheHierarchy uniqueName="[RECC2].[TSAVED]" caption="TSAVED" attribute="1" defaultMemberUniqueName="[RECC2].[TSAVED].[All]" allUniqueName="[RECC2].[TSAVED].[All]" dimensionUniqueName="[RECC2]" displayFolder="" count="2" memberValueDatatype="20" unbalanced="0" hidden="1"/>
    <cacheHierarchy uniqueName="[RECC2].[QSOURCCODE]" caption="QSOURCCODE" attribute="1" defaultMemberUniqueName="[RECC2].[QSOURCCODE].[All]" allUniqueName="[RECC2].[QSOURCCODE].[All]" dimensionUniqueName="[RECC2]" displayFolder="" count="2" memberValueDatatype="130" unbalanced="0" hidden="1"/>
    <cacheHierarchy uniqueName="[RECC2].[QCONSERVED]" caption="QCONSERVED" attribute="1" defaultMemberUniqueName="[RECC2].[QCONSERVED].[All]" allUniqueName="[RECC2].[QCONSERVED].[All]" dimensionUniqueName="[RECC2]" displayFolder="" count="2" memberValueDatatype="130" unbalanced="0" hidden="1"/>
    <cacheHierarchy uniqueName="[RECC2].[QSOURCONSV]" caption="QSOURCONSV" attribute="1" defaultMemberUniqueName="[RECC2].[QSOURCONSV].[All]" allUniqueName="[RECC2].[QSOURCONSV].[All]" dimensionUniqueName="[RECC2]" displayFolder="" count="2" memberValueDatatype="130" unbalanced="0" hidden="1"/>
    <cacheHierarchy uniqueName="[RECC2].[QSAVED]" caption="QSAVED" attribute="1" defaultMemberUniqueName="[RECC2].[QSAVED].[All]" allUniqueName="[RECC2].[QSAVED].[All]" dimensionUniqueName="[RECC2]" displayFolder="" count="2" memberValueDatatype="130" unbalanced="0" hidden="1"/>
    <cacheHierarchy uniqueName="[RECC2].[REBATE]" caption="REBATE" attribute="1" defaultMemberUniqueName="[RECC2].[REBATE].[All]" allUniqueName="[RECC2].[REBATE].[All]" dimensionUniqueName="[RECC2]" displayFolder="" count="2" memberValueDatatype="130" unbalanced="0" hidden="1"/>
    <cacheHierarchy uniqueName="[RECC2].[INCREMNTAL]" caption="INCREMNTAL" attribute="1" defaultMemberUniqueName="[RECC2].[INCREMNTAL].[All]" allUniqueName="[RECC2].[INCREMNTAL].[All]" dimensionUniqueName="[RECC2]" displayFolder="" count="2" memberValueDatatype="130" unbalanced="0" hidden="1"/>
    <cacheHierarchy uniqueName="[RECC2].[FY]" caption="FY" attribute="1" defaultMemberUniqueName="[RECC2].[FY].[All]" allUniqueName="[RECC2].[FY].[All]" dimensionUniqueName="[RECC2]" displayFolder="" count="2" memberValueDatatype="20" unbalanced="0" hidden="1"/>
    <cacheHierarchy uniqueName="[RECC2].[IC_CAPITAL]" caption="IC_CAPITAL" attribute="1" defaultMemberUniqueName="[RECC2].[IC_CAPITAL].[All]" allUniqueName="[RECC2].[IC_CAPITAL].[All]" dimensionUniqueName="[RECC2]" displayFolder="" count="2" memberValueDatatype="5" unbalanced="0" hidden="1"/>
    <cacheHierarchy uniqueName="[RECC2].[IC_OTHER]" caption="IC_OTHER" attribute="1" defaultMemberUniqueName="[RECC2].[IC_OTHER].[All]" allUniqueName="[RECC2].[IC_OTHER].[All]" dimensionUniqueName="[RECC2]" displayFolder="" count="2" memberValueDatatype="5" unbalanced="0" hidden="1"/>
    <cacheHierarchy uniqueName="[RECC2].[PAYBACK]" caption="PAYBACK" attribute="1" defaultMemberUniqueName="[RECC2].[PAYBACK].[All]" allUniqueName="[RECC2].[PAYBACK].[All]" dimensionUniqueName="[RECC2]" displayFolder="" count="2" memberValueDatatype="5" unbalanced="0" hidden="1"/>
    <cacheHierarchy uniqueName="[RECC2].[BPTOOL]" caption="BPTOOL" attribute="1" defaultMemberUniqueName="[RECC2].[BPTOOL].[All]" allUniqueName="[RECC2].[BPTOOL].[All]" dimensionUniqueName="[RECC2]" displayFolder="" count="2" memberValueDatatype="130" unbalanced="0" hidden="1"/>
    <cacheHierarchy uniqueName="[RECC3].[SUPERID]" caption="SUPERID" attribute="1" defaultMemberUniqueName="[RECC3].[SUPERID].[All]" allUniqueName="[RECC3].[SUPERID].[All]" dimensionUniqueName="[RECC3]" displayFolder="" count="2" memberValueDatatype="130" unbalanced="0" hidden="1"/>
    <cacheHierarchy uniqueName="[RECC3].[ID]" caption="ID" attribute="1" defaultMemberUniqueName="[RECC3].[ID].[All]" allUniqueName="[RECC3].[ID].[All]" dimensionUniqueName="[RECC3]" displayFolder="" count="2" memberValueDatatype="130" unbalanced="0" hidden="1"/>
    <cacheHierarchy uniqueName="[RECC3].[AR_NUMBER]" caption="AR_NUMBER" attribute="1" defaultMemberUniqueName="[RECC3].[AR_NUMBER].[All]" allUniqueName="[RECC3].[AR_NUMBER].[All]" dimensionUniqueName="[RECC3]" displayFolder="" count="2" memberValueDatatype="20" unbalanced="0" hidden="1"/>
    <cacheHierarchy uniqueName="[RECC3].[APPCODE]" caption="APPCODE" attribute="1" defaultMemberUniqueName="[RECC3].[APPCODE].[All]" allUniqueName="[RECC3].[APPCODE].[All]" dimensionUniqueName="[RECC3]" displayFolder="" count="2" memberValueDatatype="20" unbalanced="0" hidden="1"/>
    <cacheHierarchy uniqueName="[RECC3].[ARC2]" caption="ARC2" attribute="1" defaultMemberUniqueName="[RECC3].[ARC2].[All]" allUniqueName="[RECC3].[ARC2].[All]" dimensionUniqueName="[RECC3]" displayFolder="" count="2" memberValueDatatype="5" unbalanced="0" hidden="1"/>
    <cacheHierarchy uniqueName="[RECC3].[IMPSTATUS]" caption="IMPSTATUS" attribute="1" defaultMemberUniqueName="[RECC3].[IMPSTATUS].[All]" allUniqueName="[RECC3].[IMPSTATUS].[All]" dimensionUniqueName="[RECC3]" displayFolder="" count="2" memberValueDatatype="130" unbalanced="0" hidden="1"/>
    <cacheHierarchy uniqueName="[RECC3].[IMPCOST]" caption="IMPCOST" attribute="1" defaultMemberUniqueName="[RECC3].[IMPCOST].[All]" allUniqueName="[RECC3].[IMPCOST].[All]" dimensionUniqueName="[RECC3]" displayFolder="" count="2" memberValueDatatype="20" unbalanced="0" hidden="1"/>
    <cacheHierarchy uniqueName="[RECC3].[PSOURCCODE]" caption="PSOURCCODE" attribute="1" defaultMemberUniqueName="[RECC3].[PSOURCCODE].[All]" allUniqueName="[RECC3].[PSOURCCODE].[All]" dimensionUniqueName="[RECC3]" displayFolder="" count="2" memberValueDatatype="130" unbalanced="0" hidden="1"/>
    <cacheHierarchy uniqueName="[RECC3].[PCONSERVED]" caption="PCONSERVED" attribute="1" defaultMemberUniqueName="[RECC3].[PCONSERVED].[All]" allUniqueName="[RECC3].[PCONSERVED].[All]" dimensionUniqueName="[RECC3]" displayFolder="" count="2" memberValueDatatype="20" unbalanced="0" hidden="1"/>
    <cacheHierarchy uniqueName="[RECC3].[PSOURCONSV]" caption="PSOURCONSV" attribute="1" defaultMemberUniqueName="[RECC3].[PSOURCONSV].[All]" allUniqueName="[RECC3].[PSOURCONSV].[All]" dimensionUniqueName="[RECC3]" displayFolder="" count="2" memberValueDatatype="5" unbalanced="0" hidden="1"/>
    <cacheHierarchy uniqueName="[RECC3].[PSAVED]" caption="PSAVED" attribute="1" defaultMemberUniqueName="[RECC3].[PSAVED].[All]" allUniqueName="[RECC3].[PSAVED].[All]" dimensionUniqueName="[RECC3]" displayFolder="" count="2" memberValueDatatype="5" unbalanced="0" hidden="1"/>
    <cacheHierarchy uniqueName="[RECC3].[SSOURCCODE]" caption="SSOURCCODE" attribute="1" defaultMemberUniqueName="[RECC3].[SSOURCCODE].[All]" allUniqueName="[RECC3].[SSOURCCODE].[All]" dimensionUniqueName="[RECC3]" displayFolder="" count="2" memberValueDatatype="130" unbalanced="0" hidden="1"/>
    <cacheHierarchy uniqueName="[RECC3].[SCONSERVED]" caption="SCONSERVED" attribute="1" defaultMemberUniqueName="[RECC3].[SCONSERVED].[All]" allUniqueName="[RECC3].[SCONSERVED].[All]" dimensionUniqueName="[RECC3]" displayFolder="" count="2" memberValueDatatype="5" unbalanced="0" hidden="1"/>
    <cacheHierarchy uniqueName="[RECC3].[SSOURCONSV]" caption="SSOURCONSV" attribute="1" defaultMemberUniqueName="[RECC3].[SSOURCONSV].[All]" allUniqueName="[RECC3].[SSOURCONSV].[All]" dimensionUniqueName="[RECC3]" displayFolder="" count="2" memberValueDatatype="130" unbalanced="0" hidden="1"/>
    <cacheHierarchy uniqueName="[RECC3].[SSAVED]" caption="SSAVED" attribute="1" defaultMemberUniqueName="[RECC3].[SSAVED].[All]" allUniqueName="[RECC3].[SSAVED].[All]" dimensionUniqueName="[RECC3]" displayFolder="" count="2" memberValueDatatype="5" unbalanced="0" hidden="1"/>
    <cacheHierarchy uniqueName="[RECC3].[TSOURCCODE]" caption="TSOURCCODE" attribute="1" defaultMemberUniqueName="[RECC3].[TSOURCCODE].[All]" allUniqueName="[RECC3].[TSOURCCODE].[All]" dimensionUniqueName="[RECC3]" displayFolder="" count="2" memberValueDatatype="130" unbalanced="0" hidden="1"/>
    <cacheHierarchy uniqueName="[RECC3].[TCONSERVED]" caption="TCONSERVED" attribute="1" defaultMemberUniqueName="[RECC3].[TCONSERVED].[All]" allUniqueName="[RECC3].[TCONSERVED].[All]" dimensionUniqueName="[RECC3]" displayFolder="" count="2" memberValueDatatype="130" unbalanced="0" hidden="1"/>
    <cacheHierarchy uniqueName="[RECC3].[TSOURCONSV]" caption="TSOURCONSV" attribute="1" defaultMemberUniqueName="[RECC3].[TSOURCONSV].[All]" allUniqueName="[RECC3].[TSOURCONSV].[All]" dimensionUniqueName="[RECC3]" displayFolder="" count="2" memberValueDatatype="130" unbalanced="0" hidden="1"/>
    <cacheHierarchy uniqueName="[RECC3].[TSAVED]" caption="TSAVED" attribute="1" defaultMemberUniqueName="[RECC3].[TSAVED].[All]" allUniqueName="[RECC3].[TSAVED].[All]" dimensionUniqueName="[RECC3]" displayFolder="" count="2" memberValueDatatype="20" unbalanced="0" hidden="1"/>
    <cacheHierarchy uniqueName="[RECC3].[QSOURCCODE]" caption="QSOURCCODE" attribute="1" defaultMemberUniqueName="[RECC3].[QSOURCCODE].[All]" allUniqueName="[RECC3].[QSOURCCODE].[All]" dimensionUniqueName="[RECC3]" displayFolder="" count="2" memberValueDatatype="130" unbalanced="0" hidden="1"/>
    <cacheHierarchy uniqueName="[RECC3].[QCONSERVED]" caption="QCONSERVED" attribute="1" defaultMemberUniqueName="[RECC3].[QCONSERVED].[All]" allUniqueName="[RECC3].[QCONSERVED].[All]" dimensionUniqueName="[RECC3]" displayFolder="" count="2" memberValueDatatype="130" unbalanced="0" hidden="1"/>
    <cacheHierarchy uniqueName="[RECC3].[QSOURCONSV]" caption="QSOURCONSV" attribute="1" defaultMemberUniqueName="[RECC3].[QSOURCONSV].[All]" allUniqueName="[RECC3].[QSOURCONSV].[All]" dimensionUniqueName="[RECC3]" displayFolder="" count="2" memberValueDatatype="130" unbalanced="0" hidden="1"/>
    <cacheHierarchy uniqueName="[RECC3].[QSAVED]" caption="QSAVED" attribute="1" defaultMemberUniqueName="[RECC3].[QSAVED].[All]" allUniqueName="[RECC3].[QSAVED].[All]" dimensionUniqueName="[RECC3]" displayFolder="" count="2" memberValueDatatype="130" unbalanced="0" hidden="1"/>
    <cacheHierarchy uniqueName="[RECC3].[REBATE]" caption="REBATE" attribute="1" defaultMemberUniqueName="[RECC3].[REBATE].[All]" allUniqueName="[RECC3].[REBATE].[All]" dimensionUniqueName="[RECC3]" displayFolder="" count="2" memberValueDatatype="130" unbalanced="0" hidden="1"/>
    <cacheHierarchy uniqueName="[RECC3].[INCREMNTAL]" caption="INCREMNTAL" attribute="1" defaultMemberUniqueName="[RECC3].[INCREMNTAL].[All]" allUniqueName="[RECC3].[INCREMNTAL].[All]" dimensionUniqueName="[RECC3]" displayFolder="" count="2" memberValueDatatype="130" unbalanced="0" hidden="1"/>
    <cacheHierarchy uniqueName="[RECC3].[FY]" caption="FY" attribute="1" defaultMemberUniqueName="[RECC3].[FY].[All]" allUniqueName="[RECC3].[FY].[All]" dimensionUniqueName="[RECC3]" displayFolder="" count="2" memberValueDatatype="20" unbalanced="0" hidden="1"/>
    <cacheHierarchy uniqueName="[RECC3].[IC_CAPITAL]" caption="IC_CAPITAL" attribute="1" defaultMemberUniqueName="[RECC3].[IC_CAPITAL].[All]" allUniqueName="[RECC3].[IC_CAPITAL].[All]" dimensionUniqueName="[RECC3]" displayFolder="" count="2" memberValueDatatype="20" unbalanced="0" hidden="1"/>
    <cacheHierarchy uniqueName="[RECC3].[IC_OTHER]" caption="IC_OTHER" attribute="1" defaultMemberUniqueName="[RECC3].[IC_OTHER].[All]" allUniqueName="[RECC3].[IC_OTHER].[All]" dimensionUniqueName="[RECC3]" displayFolder="" count="2" memberValueDatatype="20" unbalanced="0" hidden="1"/>
    <cacheHierarchy uniqueName="[RECC3].[PAYBACK]" caption="PAYBACK" attribute="1" defaultMemberUniqueName="[RECC3].[PAYBACK].[All]" allUniqueName="[RECC3].[PAYBACK].[All]" dimensionUniqueName="[RECC3]" displayFolder="" count="2" memberValueDatatype="130" unbalanced="0" hidden="1"/>
    <cacheHierarchy uniqueName="[RECC3].[BPTOOL]" caption="BPTOOL" attribute="1" defaultMemberUniqueName="[RECC3].[BPTOOL].[All]" allUniqueName="[RECC3].[BPTOOL].[All]" dimensionUniqueName="[RECC3]" displayFolder="" count="2" memberValueDatatype="130" unbalanced="0" hidden="1"/>
    <cacheHierarchy uniqueName="[RECC4].[SUPERID]" caption="SUPERID" attribute="1" defaultMemberUniqueName="[RECC4].[SUPERID].[All]" allUniqueName="[RECC4].[SUPERID].[All]" dimensionUniqueName="[RECC4]" displayFolder="" count="2" memberValueDatatype="130" unbalanced="0" hidden="1"/>
    <cacheHierarchy uniqueName="[RECC4].[ID]" caption="ID" attribute="1" defaultMemberUniqueName="[RECC4].[ID].[All]" allUniqueName="[RECC4].[ID].[All]" dimensionUniqueName="[RECC4]" displayFolder="" count="2" memberValueDatatype="130" unbalanced="0" hidden="1"/>
    <cacheHierarchy uniqueName="[RECC4].[AR_NUMBER]" caption="AR_NUMBER" attribute="1" defaultMemberUniqueName="[RECC4].[AR_NUMBER].[All]" allUniqueName="[RECC4].[AR_NUMBER].[All]" dimensionUniqueName="[RECC4]" displayFolder="" count="2" memberValueDatatype="20" unbalanced="0" hidden="1"/>
    <cacheHierarchy uniqueName="[RECC4].[APPCODE]" caption="APPCODE" attribute="1" defaultMemberUniqueName="[RECC4].[APPCODE].[All]" allUniqueName="[RECC4].[APPCODE].[All]" dimensionUniqueName="[RECC4]" displayFolder="" count="2" memberValueDatatype="20" unbalanced="0" hidden="1"/>
    <cacheHierarchy uniqueName="[RECC4].[ARC2]" caption="ARC2" attribute="1" defaultMemberUniqueName="[RECC4].[ARC2].[All]" allUniqueName="[RECC4].[ARC2].[All]" dimensionUniqueName="[RECC4]" displayFolder="" count="2" memberValueDatatype="5" unbalanced="0" hidden="1"/>
    <cacheHierarchy uniqueName="[RECC4].[IMPSTATUS]" caption="IMPSTATUS" attribute="1" defaultMemberUniqueName="[RECC4].[IMPSTATUS].[All]" allUniqueName="[RECC4].[IMPSTATUS].[All]" dimensionUniqueName="[RECC4]" displayFolder="" count="2" memberValueDatatype="130" unbalanced="0" hidden="1"/>
    <cacheHierarchy uniqueName="[RECC4].[IMPCOST]" caption="IMPCOST" attribute="1" defaultMemberUniqueName="[RECC4].[IMPCOST].[All]" allUniqueName="[RECC4].[IMPCOST].[All]" dimensionUniqueName="[RECC4]" displayFolder="" count="2" memberValueDatatype="20" unbalanced="0" hidden="1"/>
    <cacheHierarchy uniqueName="[RECC4].[PSOURCCODE]" caption="PSOURCCODE" attribute="1" defaultMemberUniqueName="[RECC4].[PSOURCCODE].[All]" allUniqueName="[RECC4].[PSOURCCODE].[All]" dimensionUniqueName="[RECC4]" displayFolder="" count="2" memberValueDatatype="130" unbalanced="0" hidden="1"/>
    <cacheHierarchy uniqueName="[RECC4].[PCONSERVED]" caption="PCONSERVED" attribute="1" defaultMemberUniqueName="[RECC4].[PCONSERVED].[All]" allUniqueName="[RECC4].[PCONSERVED].[All]" dimensionUniqueName="[RECC4]" displayFolder="" count="2" memberValueDatatype="20" unbalanced="0" hidden="1"/>
    <cacheHierarchy uniqueName="[RECC4].[PSOURCONSV]" caption="PSOURCONSV" attribute="1" defaultMemberUniqueName="[RECC4].[PSOURCONSV].[All]" allUniqueName="[RECC4].[PSOURCONSV].[All]" dimensionUniqueName="[RECC4]" displayFolder="" count="2" memberValueDatatype="20" unbalanced="0" hidden="1"/>
    <cacheHierarchy uniqueName="[RECC4].[PSAVED]" caption="PSAVED" attribute="1" defaultMemberUniqueName="[RECC4].[PSAVED].[All]" allUniqueName="[RECC4].[PSAVED].[All]" dimensionUniqueName="[RECC4]" displayFolder="" count="2" memberValueDatatype="20" unbalanced="0" hidden="1"/>
    <cacheHierarchy uniqueName="[RECC4].[SSOURCCODE]" caption="SSOURCCODE" attribute="1" defaultMemberUniqueName="[RECC4].[SSOURCCODE].[All]" allUniqueName="[RECC4].[SSOURCCODE].[All]" dimensionUniqueName="[RECC4]" displayFolder="" count="2" memberValueDatatype="130" unbalanced="0" hidden="1"/>
    <cacheHierarchy uniqueName="[RECC4].[SCONSERVED]" caption="SCONSERVED" attribute="1" defaultMemberUniqueName="[RECC4].[SCONSERVED].[All]" allUniqueName="[RECC4].[SCONSERVED].[All]" dimensionUniqueName="[RECC4]" displayFolder="" count="2" memberValueDatatype="20" unbalanced="0" hidden="1"/>
    <cacheHierarchy uniqueName="[RECC4].[SSOURCONSV]" caption="SSOURCONSV" attribute="1" defaultMemberUniqueName="[RECC4].[SSOURCONSV].[All]" allUniqueName="[RECC4].[SSOURCONSV].[All]" dimensionUniqueName="[RECC4]" displayFolder="" count="2" memberValueDatatype="130" unbalanced="0" hidden="1"/>
    <cacheHierarchy uniqueName="[RECC4].[SSAVED]" caption="SSAVED" attribute="1" defaultMemberUniqueName="[RECC4].[SSAVED].[All]" allUniqueName="[RECC4].[SSAVED].[All]" dimensionUniqueName="[RECC4]" displayFolder="" count="2" memberValueDatatype="20" unbalanced="0" hidden="1"/>
    <cacheHierarchy uniqueName="[RECC4].[TSOURCCODE]" caption="TSOURCCODE" attribute="1" defaultMemberUniqueName="[RECC4].[TSOURCCODE].[All]" allUniqueName="[RECC4].[TSOURCCODE].[All]" dimensionUniqueName="[RECC4]" displayFolder="" count="2" memberValueDatatype="130" unbalanced="0" hidden="1"/>
    <cacheHierarchy uniqueName="[RECC4].[TCONSERVED]" caption="TCONSERVED" attribute="1" defaultMemberUniqueName="[RECC4].[TCONSERVED].[All]" allUniqueName="[RECC4].[TCONSERVED].[All]" dimensionUniqueName="[RECC4]" displayFolder="" count="2" memberValueDatatype="20" unbalanced="0" hidden="1"/>
    <cacheHierarchy uniqueName="[RECC4].[TSOURCONSV]" caption="TSOURCONSV" attribute="1" defaultMemberUniqueName="[RECC4].[TSOURCONSV].[All]" allUniqueName="[RECC4].[TSOURCONSV].[All]" dimensionUniqueName="[RECC4]" displayFolder="" count="2" memberValueDatatype="130" unbalanced="0" hidden="1"/>
    <cacheHierarchy uniqueName="[RECC4].[TSAVED]" caption="TSAVED" attribute="1" defaultMemberUniqueName="[RECC4].[TSAVED].[All]" allUniqueName="[RECC4].[TSAVED].[All]" dimensionUniqueName="[RECC4]" displayFolder="" count="2" memberValueDatatype="20" unbalanced="0" hidden="1"/>
    <cacheHierarchy uniqueName="[RECC4].[QSOURCCODE]" caption="QSOURCCODE" attribute="1" defaultMemberUniqueName="[RECC4].[QSOURCCODE].[All]" allUniqueName="[RECC4].[QSOURCCODE].[All]" dimensionUniqueName="[RECC4]" displayFolder="" count="2" memberValueDatatype="130" unbalanced="0" hidden="1"/>
    <cacheHierarchy uniqueName="[RECC4].[QCONSERVED]" caption="QCONSERVED" attribute="1" defaultMemberUniqueName="[RECC4].[QCONSERVED].[All]" allUniqueName="[RECC4].[QCONSERVED].[All]" dimensionUniqueName="[RECC4]" displayFolder="" count="2" memberValueDatatype="130" unbalanced="0" hidden="1"/>
    <cacheHierarchy uniqueName="[RECC4].[QSOURCONSV]" caption="QSOURCONSV" attribute="1" defaultMemberUniqueName="[RECC4].[QSOURCONSV].[All]" allUniqueName="[RECC4].[QSOURCONSV].[All]" dimensionUniqueName="[RECC4]" displayFolder="" count="2" memberValueDatatype="130" unbalanced="0" hidden="1"/>
    <cacheHierarchy uniqueName="[RECC4].[QSAVED]" caption="QSAVED" attribute="1" defaultMemberUniqueName="[RECC4].[QSAVED].[All]" allUniqueName="[RECC4].[QSAVED].[All]" dimensionUniqueName="[RECC4]" displayFolder="" count="2" memberValueDatatype="130" unbalanced="0" hidden="1"/>
    <cacheHierarchy uniqueName="[RECC4].[REBATE]" caption="REBATE" attribute="1" defaultMemberUniqueName="[RECC4].[REBATE].[All]" allUniqueName="[RECC4].[REBATE].[All]" dimensionUniqueName="[RECC4]" displayFolder="" count="2" memberValueDatatype="130" unbalanced="0" hidden="1"/>
    <cacheHierarchy uniqueName="[RECC4].[INCREMNTAL]" caption="INCREMNTAL" attribute="1" defaultMemberUniqueName="[RECC4].[INCREMNTAL].[All]" allUniqueName="[RECC4].[INCREMNTAL].[All]" dimensionUniqueName="[RECC4]" displayFolder="" count="2" memberValueDatatype="130" unbalanced="0" hidden="1"/>
    <cacheHierarchy uniqueName="[RECC4].[FY]" caption="FY" attribute="1" defaultMemberUniqueName="[RECC4].[FY].[All]" allUniqueName="[RECC4].[FY].[All]" dimensionUniqueName="[RECC4]" displayFolder="" count="2" memberValueDatatype="20" unbalanced="0" hidden="1"/>
    <cacheHierarchy uniqueName="[RECC4].[IC_CAPITAL]" caption="IC_CAPITAL" attribute="1" defaultMemberUniqueName="[RECC4].[IC_CAPITAL].[All]" allUniqueName="[RECC4].[IC_CAPITAL].[All]" dimensionUniqueName="[RECC4]" displayFolder="" count="2" memberValueDatatype="130" unbalanced="0" hidden="1"/>
    <cacheHierarchy uniqueName="[RECC4].[IC_OTHER]" caption="IC_OTHER" attribute="1" defaultMemberUniqueName="[RECC4].[IC_OTHER].[All]" allUniqueName="[RECC4].[IC_OTHER].[All]" dimensionUniqueName="[RECC4]" displayFolder="" count="2" memberValueDatatype="130" unbalanced="0" hidden="1"/>
    <cacheHierarchy uniqueName="[RECC4].[PAYBACK]" caption="PAYBACK" attribute="1" defaultMemberUniqueName="[RECC4].[PAYBACK].[All]" allUniqueName="[RECC4].[PAYBACK].[All]" dimensionUniqueName="[RECC4]" displayFolder="" count="2" memberValueDatatype="5" unbalanced="0" hidden="1"/>
    <cacheHierarchy uniqueName="[RECC4].[BPTOOL]" caption="BPTOOL" attribute="1" defaultMemberUniqueName="[RECC4].[BPTOOL].[All]" allUniqueName="[RECC4].[BPTOOL].[All]" dimensionUniqueName="[RECC4]" displayFolder="" count="2" memberValueDatatype="130" unbalanced="0" hidden="1"/>
    <cacheHierarchy uniqueName="[RECC5].[SUPERID]" caption="SUPERID" attribute="1" defaultMemberUniqueName="[RECC5].[SUPERID].[All]" allUniqueName="[RECC5].[SUPERID].[All]" dimensionUniqueName="[RECC5]" displayFolder="" count="2" memberValueDatatype="130" unbalanced="0" hidden="1"/>
    <cacheHierarchy uniqueName="[RECC5].[ID]" caption="ID" attribute="1" defaultMemberUniqueName="[RECC5].[ID].[All]" allUniqueName="[RECC5].[ID].[All]" dimensionUniqueName="[RECC5]" displayFolder="" count="2" memberValueDatatype="130" unbalanced="0" hidden="1"/>
    <cacheHierarchy uniqueName="[RECC5].[AR_NUMBER]" caption="AR_NUMBER" attribute="1" defaultMemberUniqueName="[RECC5].[AR_NUMBER].[All]" allUniqueName="[RECC5].[AR_NUMBER].[All]" dimensionUniqueName="[RECC5]" displayFolder="" count="2" memberValueDatatype="20" unbalanced="0" hidden="1"/>
    <cacheHierarchy uniqueName="[RECC5].[APPCODE]" caption="APPCODE" attribute="1" defaultMemberUniqueName="[RECC5].[APPCODE].[All]" allUniqueName="[RECC5].[APPCODE].[All]" dimensionUniqueName="[RECC5]" displayFolder="" count="2" memberValueDatatype="20" unbalanced="0" hidden="1"/>
    <cacheHierarchy uniqueName="[RECC5].[ARC2]" caption="ARC2" attribute="1" defaultMemberUniqueName="[RECC5].[ARC2].[All]" allUniqueName="[RECC5].[ARC2].[All]" dimensionUniqueName="[RECC5]" displayFolder="" count="2" memberValueDatatype="5" unbalanced="0" hidden="1"/>
    <cacheHierarchy uniqueName="[RECC5].[IMPSTATUS]" caption="IMPSTATUS" attribute="1" defaultMemberUniqueName="[RECC5].[IMPSTATUS].[All]" allUniqueName="[RECC5].[IMPSTATUS].[All]" dimensionUniqueName="[RECC5]" displayFolder="" count="2" memberValueDatatype="130" unbalanced="0" hidden="1"/>
    <cacheHierarchy uniqueName="[RECC5].[IMPCOST]" caption="IMPCOST" attribute="1" defaultMemberUniqueName="[RECC5].[IMPCOST].[All]" allUniqueName="[RECC5].[IMPCOST].[All]" dimensionUniqueName="[RECC5]" displayFolder="" count="2" memberValueDatatype="20" unbalanced="0" hidden="1"/>
    <cacheHierarchy uniqueName="[RECC5].[PSOURCCODE]" caption="PSOURCCODE" attribute="1" defaultMemberUniqueName="[RECC5].[PSOURCCODE].[All]" allUniqueName="[RECC5].[PSOURCCODE].[All]" dimensionUniqueName="[RECC5]" displayFolder="" count="2" memberValueDatatype="130" unbalanced="0" hidden="1"/>
    <cacheHierarchy uniqueName="[RECC5].[PCONSERVED]" caption="PCONSERVED" attribute="1" defaultMemberUniqueName="[RECC5].[PCONSERVED].[All]" allUniqueName="[RECC5].[PCONSERVED].[All]" dimensionUniqueName="[RECC5]" displayFolder="" count="2" memberValueDatatype="20" unbalanced="0" hidden="1"/>
    <cacheHierarchy uniqueName="[RECC5].[PSOURCONSV]" caption="PSOURCONSV" attribute="1" defaultMemberUniqueName="[RECC5].[PSOURCONSV].[All]" allUniqueName="[RECC5].[PSOURCONSV].[All]" dimensionUniqueName="[RECC5]" displayFolder="" count="2" memberValueDatatype="20" unbalanced="0" hidden="1"/>
    <cacheHierarchy uniqueName="[RECC5].[PSAVED]" caption="PSAVED" attribute="1" defaultMemberUniqueName="[RECC5].[PSAVED].[All]" allUniqueName="[RECC5].[PSAVED].[All]" dimensionUniqueName="[RECC5]" displayFolder="" count="2" memberValueDatatype="20" unbalanced="0" hidden="1"/>
    <cacheHierarchy uniqueName="[RECC5].[SSOURCCODE]" caption="SSOURCCODE" attribute="1" defaultMemberUniqueName="[RECC5].[SSOURCCODE].[All]" allUniqueName="[RECC5].[SSOURCCODE].[All]" dimensionUniqueName="[RECC5]" displayFolder="" count="2" memberValueDatatype="130" unbalanced="0" hidden="1"/>
    <cacheHierarchy uniqueName="[RECC5].[SCONSERVED]" caption="SCONSERVED" attribute="1" defaultMemberUniqueName="[RECC5].[SCONSERVED].[All]" allUniqueName="[RECC5].[SCONSERVED].[All]" dimensionUniqueName="[RECC5]" displayFolder="" count="2" memberValueDatatype="20" unbalanced="0" hidden="1"/>
    <cacheHierarchy uniqueName="[RECC5].[SSOURCONSV]" caption="SSOURCONSV" attribute="1" defaultMemberUniqueName="[RECC5].[SSOURCONSV].[All]" allUniqueName="[RECC5].[SSOURCONSV].[All]" dimensionUniqueName="[RECC5]" displayFolder="" count="2" memberValueDatatype="130" unbalanced="0" hidden="1"/>
    <cacheHierarchy uniqueName="[RECC5].[SSAVED]" caption="SSAVED" attribute="1" defaultMemberUniqueName="[RECC5].[SSAVED].[All]" allUniqueName="[RECC5].[SSAVED].[All]" dimensionUniqueName="[RECC5]" displayFolder="" count="2" memberValueDatatype="20" unbalanced="0" hidden="1"/>
    <cacheHierarchy uniqueName="[RECC5].[TSOURCCODE]" caption="TSOURCCODE" attribute="1" defaultMemberUniqueName="[RECC5].[TSOURCCODE].[All]" allUniqueName="[RECC5].[TSOURCCODE].[All]" dimensionUniqueName="[RECC5]" displayFolder="" count="2" memberValueDatatype="130" unbalanced="0" hidden="1"/>
    <cacheHierarchy uniqueName="[RECC5].[TCONSERVED]" caption="TCONSERVED" attribute="1" defaultMemberUniqueName="[RECC5].[TCONSERVED].[All]" allUniqueName="[RECC5].[TCONSERVED].[All]" dimensionUniqueName="[RECC5]" displayFolder="" count="2" memberValueDatatype="20" unbalanced="0" hidden="1"/>
    <cacheHierarchy uniqueName="[RECC5].[TSOURCONSV]" caption="TSOURCONSV" attribute="1" defaultMemberUniqueName="[RECC5].[TSOURCONSV].[All]" allUniqueName="[RECC5].[TSOURCONSV].[All]" dimensionUniqueName="[RECC5]" displayFolder="" count="2" memberValueDatatype="20" unbalanced="0" hidden="1"/>
    <cacheHierarchy uniqueName="[RECC5].[TSAVED]" caption="TSAVED" attribute="1" defaultMemberUniqueName="[RECC5].[TSAVED].[All]" allUniqueName="[RECC5].[TSAVED].[All]" dimensionUniqueName="[RECC5]" displayFolder="" count="2" memberValueDatatype="20" unbalanced="0" hidden="1"/>
    <cacheHierarchy uniqueName="[RECC5].[QSOURCCODE]" caption="QSOURCCODE" attribute="1" defaultMemberUniqueName="[RECC5].[QSOURCCODE].[All]" allUniqueName="[RECC5].[QSOURCCODE].[All]" dimensionUniqueName="[RECC5]" displayFolder="" count="2" memberValueDatatype="130" unbalanced="0" hidden="1"/>
    <cacheHierarchy uniqueName="[RECC5].[QCONSERVED]" caption="QCONSERVED" attribute="1" defaultMemberUniqueName="[RECC5].[QCONSERVED].[All]" allUniqueName="[RECC5].[QCONSERVED].[All]" dimensionUniqueName="[RECC5]" displayFolder="" count="2" memberValueDatatype="130" unbalanced="0" hidden="1"/>
    <cacheHierarchy uniqueName="[RECC5].[QSOURCONSV]" caption="QSOURCONSV" attribute="1" defaultMemberUniqueName="[RECC5].[QSOURCONSV].[All]" allUniqueName="[RECC5].[QSOURCONSV].[All]" dimensionUniqueName="[RECC5]" displayFolder="" count="2" memberValueDatatype="130" unbalanced="0" hidden="1"/>
    <cacheHierarchy uniqueName="[RECC5].[QSAVED]" caption="QSAVED" attribute="1" defaultMemberUniqueName="[RECC5].[QSAVED].[All]" allUniqueName="[RECC5].[QSAVED].[All]" dimensionUniqueName="[RECC5]" displayFolder="" count="2" memberValueDatatype="130" unbalanced="0" hidden="1"/>
    <cacheHierarchy uniqueName="[RECC5].[REBATE]" caption="REBATE" attribute="1" defaultMemberUniqueName="[RECC5].[REBATE].[All]" allUniqueName="[RECC5].[REBATE].[All]" dimensionUniqueName="[RECC5]" displayFolder="" count="2" memberValueDatatype="130" unbalanced="0" hidden="1"/>
    <cacheHierarchy uniqueName="[RECC5].[INCREMNTAL]" caption="INCREMNTAL" attribute="1" defaultMemberUniqueName="[RECC5].[INCREMNTAL].[All]" allUniqueName="[RECC5].[INCREMNTAL].[All]" dimensionUniqueName="[RECC5]" displayFolder="" count="2" memberValueDatatype="130" unbalanced="0" hidden="1"/>
    <cacheHierarchy uniqueName="[RECC5].[FY]" caption="FY" attribute="1" defaultMemberUniqueName="[RECC5].[FY].[All]" allUniqueName="[RECC5].[FY].[All]" dimensionUniqueName="[RECC5]" displayFolder="" count="2" memberValueDatatype="20" unbalanced="0" hidden="1"/>
    <cacheHierarchy uniqueName="[RECC5].[IC Cost]" caption="IC Cost" attribute="1" defaultMemberUniqueName="[RECC5].[IC Cost].[All]" allUniqueName="[RECC5].[IC Cost].[All]" dimensionUniqueName="[RECC5]" displayFolder="" count="2" memberValueDatatype="20" unbalanced="0" hidden="1"/>
    <cacheHierarchy uniqueName="[RECC5].[IC_CAPITAL]" caption="IC_CAPITAL" attribute="1" defaultMemberUniqueName="[RECC5].[IC_CAPITAL].[All]" allUniqueName="[RECC5].[IC_CAPITAL].[All]" dimensionUniqueName="[RECC5]" displayFolder="" count="2" memberValueDatatype="130" unbalanced="0" hidden="1"/>
    <cacheHierarchy uniqueName="[RECC5].[IC_OTHER]" caption="IC_OTHER" attribute="1" defaultMemberUniqueName="[RECC5].[IC_OTHER].[All]" allUniqueName="[RECC5].[IC_OTHER].[All]" dimensionUniqueName="[RECC5]" displayFolder="" count="2" memberValueDatatype="130" unbalanced="0" hidden="1"/>
    <cacheHierarchy uniqueName="[RECC5].[PAYBACK]" caption="PAYBACK" attribute="1" defaultMemberUniqueName="[RECC5].[PAYBACK].[All]" allUniqueName="[RECC5].[PAYBACK].[All]" dimensionUniqueName="[RECC5]" displayFolder="" count="2" memberValueDatatype="5" unbalanced="0" hidden="1"/>
    <cacheHierarchy uniqueName="[RECC5].[BPTOOL]" caption="BPTOOL" attribute="1" defaultMemberUniqueName="[RECC5].[BPTOOL].[All]" allUniqueName="[RECC5].[BPTOOL].[All]" dimensionUniqueName="[RECC5]" displayFolder="" count="2" memberValueDatatype="130" unbalanced="0" hidden="1"/>
    <cacheHierarchy uniqueName="[Measures].[Imp]" caption="Imp" measure="1" displayFolder="" measureGroup="RECC" count="0"/>
    <cacheHierarchy uniqueName="[Measures].[Not Imp]" caption="Not Imp" measure="1" displayFolder="" measureGroup="RECC" count="0"/>
    <cacheHierarchy uniqueName="[Measures].[Unknown Imp]" caption="Unknown Imp" measure="1" displayFolder="" measureGroup="RECC" count="0"/>
    <cacheHierarchy uniqueName="[Measures].[Blank Imp]" caption="Blank Imp" measure="1" displayFolder="" measureGroup="RECC" count="0"/>
    <cacheHierarchy uniqueName="[Measures].[Imp p]" caption="Imp p" measure="1" displayFolder="" measureGroup="RECC" count="0"/>
    <cacheHierarchy uniqueName="[Measures].[Imp k]" caption="Imp k" measure="1" displayFolder="" measureGroup="RECC" count="0"/>
    <cacheHierarchy uniqueName="[Measures].[Imp%]" caption="Imp%" measure="1" displayFolder="" measureGroup="RECC" count="0"/>
    <cacheHierarchy uniqueName="[Measures].[__XL_Count ASSESS]" caption="__XL_Count ASSESS" measure="1" displayFolder="" measureGroup="ASSESS" count="0" hidden="1"/>
    <cacheHierarchy uniqueName="[Measures].[__XL_Count RECC1]" caption="__XL_Count RECC1" measure="1" displayFolder="" measureGroup="RECC1" count="0" hidden="1"/>
    <cacheHierarchy uniqueName="[Measures].[__XL_Count RECC4]" caption="__XL_Count RECC4" measure="1" displayFolder="" measureGroup="RECC4" count="0" hidden="1"/>
    <cacheHierarchy uniqueName="[Measures].[__XL_Count RECC5]" caption="__XL_Count RECC5" measure="1" displayFolder="" measureGroup="RECC5" count="0" hidden="1"/>
    <cacheHierarchy uniqueName="[Measures].[__XL_Count RECC3]" caption="__XL_Count RECC3" measure="1" displayFolder="" measureGroup="RECC3" count="0" hidden="1"/>
    <cacheHierarchy uniqueName="[Measures].[__XL_Count RECC2]" caption="__XL_Count RECC2" measure="1" displayFolder="" measureGroup="RECC2" count="0" hidden="1"/>
    <cacheHierarchy uniqueName="[Measures].[__XL_Count RECC]" caption="__XL_Count RECC" measure="1" displayFolder="" measureGroup="RECC" count="0" hidden="1"/>
    <cacheHierarchy uniqueName="[Measures].[__XL_Count PSOURCE Code]" caption="__XL_Count PSOURCE Code" measure="1" displayFolder="" measureGroup="PSOURCE Code" count="0" hidden="1"/>
    <cacheHierarchy uniqueName="[Measures].[__No measures defined]" caption="__No measures defined" measure="1" displayFolder="" count="0" hidden="1"/>
    <cacheHierarchy uniqueName="[Measures].[Count of SUPERID]" caption="Count of SUPERID" measure="1" displayFolder="" measureGroup="RECC" count="0" hidden="1">
      <extLst>
        <ext xmlns:x15="http://schemas.microsoft.com/office/spreadsheetml/2010/11/main" uri="{B97F6D7D-B522-45F9-BDA1-12C45D357490}">
          <x15:cacheHierarchy aggregatedColumn="24"/>
        </ext>
      </extLst>
    </cacheHierarchy>
    <cacheHierarchy uniqueName="[Measures].[Count of IMPSTATUS]" caption="Count of IMPSTATUS" measure="1" displayFolder="" measureGroup="RECC" count="0" hidden="1">
      <extLst>
        <ext xmlns:x15="http://schemas.microsoft.com/office/spreadsheetml/2010/11/main" uri="{B97F6D7D-B522-45F9-BDA1-12C45D357490}">
          <x15:cacheHierarchy aggregatedColumn="29"/>
        </ext>
      </extLst>
    </cacheHierarchy>
    <cacheHierarchy uniqueName="[Measures].[Distinct Count of IMPSTATUS]" caption="Distinct Count of IMPSTATUS" measure="1" displayFolder="" measureGroup="RECC" count="0" hidden="1">
      <extLst>
        <ext xmlns:x15="http://schemas.microsoft.com/office/spreadsheetml/2010/11/main" uri="{B97F6D7D-B522-45F9-BDA1-12C45D357490}">
          <x15:cacheHierarchy aggregatedColumn="29"/>
        </ext>
      </extLst>
    </cacheHierarchy>
    <cacheHierarchy uniqueName="[Measures].[Sum of Kwh Cost]" caption="Sum of Kwh Cost" measure="1" displayFolder="" measureGroup="ASSESS" count="0" hidden="1">
      <extLst>
        <ext xmlns:x15="http://schemas.microsoft.com/office/spreadsheetml/2010/11/main" uri="{B97F6D7D-B522-45F9-BDA1-12C45D357490}">
          <x15:cacheHierarchy aggregatedColumn="12"/>
        </ext>
      </extLst>
    </cacheHierarchy>
    <cacheHierarchy uniqueName="[Measures].[Sum of Kwh]" caption="Sum of Kwh" measure="1" displayFolder="" measureGroup="ASSESS" count="0" hidden="1">
      <extLst>
        <ext xmlns:x15="http://schemas.microsoft.com/office/spreadsheetml/2010/11/main" uri="{B97F6D7D-B522-45F9-BDA1-12C45D357490}">
          <x15:cacheHierarchy aggregatedColumn="13"/>
        </ext>
      </extLst>
    </cacheHierarchy>
    <cacheHierarchy uniqueName="[Measures].[Count of kW  Cost]" caption="Count of kW  Cost" measure="1" displayFolder="" measureGroup="ASSESS" count="0" hidden="1">
      <extLst>
        <ext xmlns:x15="http://schemas.microsoft.com/office/spreadsheetml/2010/11/main" uri="{B97F6D7D-B522-45F9-BDA1-12C45D357490}">
          <x15:cacheHierarchy aggregatedColumn="14"/>
        </ext>
      </extLst>
    </cacheHierarchy>
    <cacheHierarchy uniqueName="[Measures].[Count of STREAM TYPE]" caption="Count of STREAM TYPE" measure="1" displayFolder="" measureGroup="PSOURCE Code" count="0" hidden="1">
      <extLst>
        <ext xmlns:x15="http://schemas.microsoft.com/office/spreadsheetml/2010/11/main" uri="{B97F6D7D-B522-45F9-BDA1-12C45D357490}">
          <x15:cacheHierarchy aggregatedColumn="20"/>
        </ext>
      </extLst>
    </cacheHierarchy>
    <cacheHierarchy uniqueName="[Measures].[Sum of FY]" caption="Sum of FY" measure="1" displayFolder="" measureGroup="ASSESS" count="0" hidden="1">
      <extLst>
        <ext xmlns:x15="http://schemas.microsoft.com/office/spreadsheetml/2010/11/main" uri="{B97F6D7D-B522-45F9-BDA1-12C45D357490}">
          <x15:cacheHierarchy aggregatedColumn="2"/>
        </ext>
      </extLst>
    </cacheHierarchy>
    <cacheHierarchy uniqueName="[Measures].[Count of STREAM]" caption="Count of STREAM" measure="1" displayFolder="" measureGroup="PSOURCE Code" count="0" hidden="1">
      <extLst>
        <ext xmlns:x15="http://schemas.microsoft.com/office/spreadsheetml/2010/11/main" uri="{B97F6D7D-B522-45F9-BDA1-12C45D357490}">
          <x15:cacheHierarchy aggregatedColumn="21"/>
        </ext>
      </extLst>
    </cacheHierarchy>
    <cacheHierarchy uniqueName="[Measures].[Count of PSOURCCODE]" caption="Count of PSOURCCODE" measure="1" displayFolder="" measureGroup="RECC" count="0" hidden="1">
      <extLst>
        <ext xmlns:x15="http://schemas.microsoft.com/office/spreadsheetml/2010/11/main" uri="{B97F6D7D-B522-45F9-BDA1-12C45D357490}">
          <x15:cacheHierarchy aggregatedColumn="31"/>
        </ext>
      </extLst>
    </cacheHierarchy>
  </cacheHierarchies>
  <kpis count="0"/>
  <tupleCache>
    <entries count="228">
      <n v="193" in="0">
        <tpls c="2">
          <tpl fld="0" item="3"/>
          <tpl fld="1" item="14"/>
        </tpls>
      </n>
      <n v="135782">
        <tpls c="2">
          <tpl fld="0" item="0"/>
          <tpl hier="49" item="4294967295"/>
        </tpls>
      </n>
      <n v="4043">
        <tpls c="2">
          <tpl fld="0" item="0"/>
          <tpl fld="1" item="33"/>
        </tpls>
      </n>
      <n v="2666">
        <tpls c="2">
          <tpl fld="0" item="0"/>
          <tpl fld="1" item="29"/>
        </tpls>
      </n>
      <n v="4533">
        <tpls c="2">
          <tpl fld="0" item="0"/>
          <tpl fld="1" item="25"/>
        </tpls>
      </n>
      <n v="4640">
        <tpls c="2">
          <tpl fld="0" item="0"/>
          <tpl fld="1" item="21"/>
        </tpls>
      </n>
      <n v="5996">
        <tpls c="2">
          <tpl fld="0" item="0"/>
          <tpl fld="1" item="17"/>
        </tpls>
      </n>
      <n v="4130">
        <tpls c="2">
          <tpl fld="0" item="0"/>
          <tpl fld="1" item="13"/>
        </tpls>
      </n>
      <n v="2380">
        <tpls c="2">
          <tpl fld="0" item="0"/>
          <tpl fld="1" item="9"/>
        </tpls>
      </n>
      <n v="2377">
        <tpls c="2">
          <tpl fld="0" item="0"/>
          <tpl fld="1" item="5"/>
        </tpls>
      </n>
      <n v="80">
        <tpls c="2">
          <tpl fld="0" item="0"/>
          <tpl fld="1" item="1"/>
        </tpls>
      </n>
      <n v="3703">
        <tpls c="2">
          <tpl fld="0" item="0"/>
          <tpl fld="1" item="34"/>
        </tpls>
      </n>
      <n v="4002">
        <tpls c="2">
          <tpl fld="0" item="0"/>
          <tpl fld="1" item="32"/>
        </tpls>
      </n>
      <n v="3302">
        <tpls c="2">
          <tpl fld="0" item="0"/>
          <tpl fld="1" item="28"/>
        </tpls>
      </n>
      <n v="119" in="0">
        <tpls c="2">
          <tpl fld="0" item="2"/>
          <tpl fld="1" item="21"/>
        </tpls>
      </n>
      <m in="0">
        <tpls c="2">
          <tpl fld="0" item="2"/>
          <tpl fld="1" item="17"/>
        </tpls>
      </m>
      <n v="6403">
        <tpls c="2">
          <tpl fld="0" item="0"/>
          <tpl fld="1" item="16"/>
        </tpls>
      </n>
      <n v="5474">
        <tpls c="2">
          <tpl fld="0" item="0"/>
          <tpl fld="1" item="14"/>
        </tpls>
      </n>
      <m in="0">
        <tpls c="2">
          <tpl fld="0" item="2"/>
          <tpl fld="1" item="9"/>
        </tpls>
      </m>
      <m in="0">
        <tpls c="2">
          <tpl fld="0" item="2"/>
          <tpl fld="1" item="5"/>
        </tpls>
      </m>
      <n v="1746">
        <tpls c="2">
          <tpl fld="0" item="0"/>
          <tpl fld="1" item="4"/>
        </tpls>
      </n>
      <n v="3082" in="0">
        <tpls c="2">
          <tpl fld="0" item="3"/>
          <tpl hier="49" item="4294967295"/>
        </tpls>
      </n>
      <m in="0">
        <tpls c="2">
          <tpl fld="0" item="3"/>
          <tpl fld="1" item="33"/>
        </tpls>
      </m>
      <m in="0">
        <tpls c="2">
          <tpl fld="0" item="3"/>
          <tpl fld="1" item="29"/>
        </tpls>
      </m>
      <n v="6" in="0">
        <tpls c="2">
          <tpl fld="0" item="3"/>
          <tpl fld="1" item="25"/>
        </tpls>
      </n>
      <n v="269" in="0">
        <tpls c="2">
          <tpl fld="0" item="3"/>
          <tpl fld="1" item="21"/>
        </tpls>
      </n>
      <n v="482" in="0">
        <tpls c="2">
          <tpl fld="0" item="3"/>
          <tpl fld="1" item="17"/>
        </tpls>
      </n>
      <n v="137" in="0">
        <tpls c="2">
          <tpl fld="0" item="3"/>
          <tpl fld="1" item="13"/>
        </tpls>
      </n>
      <m in="0">
        <tpls c="2">
          <tpl fld="0" item="3"/>
          <tpl fld="1" item="9"/>
        </tpls>
      </m>
      <m in="0">
        <tpls c="2">
          <tpl fld="0" item="3"/>
          <tpl fld="1" item="5"/>
        </tpls>
      </m>
      <m in="0">
        <tpls c="2">
          <tpl fld="0" item="3"/>
          <tpl fld="1" item="1"/>
        </tpls>
      </m>
      <n v="365" in="0">
        <tpls c="2">
          <tpl fld="0" item="2"/>
          <tpl hier="49" item="4294967295"/>
        </tpls>
      </n>
      <m in="0">
        <tpls c="2">
          <tpl fld="0" item="2"/>
          <tpl fld="1" item="33"/>
        </tpls>
      </m>
      <m in="0">
        <tpls c="2">
          <tpl fld="0" item="2"/>
          <tpl fld="1" item="31"/>
        </tpls>
      </m>
      <m in="0">
        <tpls c="2">
          <tpl fld="0" item="2"/>
          <tpl fld="1" item="29"/>
        </tpls>
      </m>
      <m in="0">
        <tpls c="2">
          <tpl fld="0" item="2"/>
          <tpl fld="1" item="27"/>
        </tpls>
      </m>
      <n v="6" in="0">
        <tpls c="2">
          <tpl fld="0" item="2"/>
          <tpl fld="1" item="25"/>
        </tpls>
      </n>
      <n v="5394">
        <tpls c="2">
          <tpl fld="0" item="0"/>
          <tpl fld="1" item="24"/>
        </tpls>
      </n>
      <n v="4708">
        <tpls c="2">
          <tpl fld="0" item="0"/>
          <tpl fld="1" item="22"/>
        </tpls>
      </n>
      <n v="5333">
        <tpls c="2">
          <tpl fld="0" item="0"/>
          <tpl fld="1" item="20"/>
        </tpls>
      </n>
      <n v="2917" in="0">
        <tpls c="2">
          <tpl fld="0" item="4"/>
          <tpl fld="1" item="16"/>
        </tpls>
      </n>
      <n v="2696" in="0">
        <tpls c="2">
          <tpl fld="0" item="4"/>
          <tpl fld="1" item="14"/>
        </tpls>
      </n>
      <n v="1921" in="0">
        <tpls c="2">
          <tpl fld="0" item="4"/>
          <tpl fld="1" item="12"/>
        </tpls>
      </n>
      <n v="1022" in="0">
        <tpls c="2">
          <tpl fld="0" item="4"/>
          <tpl fld="1" item="10"/>
        </tpls>
      </n>
      <n v="1048" in="0">
        <tpls c="2">
          <tpl fld="0" item="4"/>
          <tpl fld="1" item="8"/>
        </tpls>
      </n>
      <n v="744" in="0">
        <tpls c="2">
          <tpl fld="0" item="4"/>
          <tpl fld="1" item="6"/>
        </tpls>
      </n>
      <n v="696" in="0">
        <tpls c="2">
          <tpl fld="0" item="4"/>
          <tpl fld="1" item="4"/>
        </tpls>
      </n>
      <n v="3860">
        <tpls c="2">
          <tpl fld="0" item="0"/>
          <tpl fld="1" item="0"/>
        </tpls>
      </n>
      <n v="62866" in="0">
        <tpls c="2">
          <tpl fld="0" item="1"/>
          <tpl hier="49" item="4294967295"/>
        </tpls>
      </n>
      <n v="2969" in="0">
        <tpls c="2">
          <tpl fld="0" item="5"/>
          <tpl hier="49" item="4294967295"/>
        </tpls>
      </n>
      <n v="1948" in="0">
        <tpls c="2">
          <tpl fld="0" item="1"/>
          <tpl fld="1" item="33"/>
        </tpls>
      </n>
      <m in="0">
        <tpls c="2">
          <tpl fld="0" item="5"/>
          <tpl fld="1" item="33"/>
        </tpls>
      </m>
      <n v="1236" in="0">
        <tpls c="2">
          <tpl fld="0" item="1"/>
          <tpl fld="1" item="29"/>
        </tpls>
      </n>
      <m in="0">
        <tpls c="2">
          <tpl fld="0" item="5"/>
          <tpl fld="1" item="29"/>
        </tpls>
      </m>
      <n v="2075" in="0">
        <tpls c="2">
          <tpl fld="0" item="1"/>
          <tpl fld="1" item="25"/>
        </tpls>
      </n>
      <n v="19" in="0">
        <tpls c="2">
          <tpl fld="0" item="5"/>
          <tpl fld="1" item="25"/>
        </tpls>
      </n>
      <n v="1938" in="0">
        <tpls c="2">
          <tpl fld="0" item="1"/>
          <tpl fld="1" item="21"/>
        </tpls>
      </n>
      <m in="0">
        <tpls c="2">
          <tpl fld="0" item="5"/>
          <tpl fld="1" item="21"/>
        </tpls>
      </m>
      <n v="2731" in="0">
        <tpls c="2">
          <tpl fld="0" item="1"/>
          <tpl fld="1" item="17"/>
        </tpls>
      </n>
      <m in="0">
        <tpls c="2">
          <tpl fld="0" item="5"/>
          <tpl fld="1" item="17"/>
        </tpls>
      </m>
      <n v="2052" in="0">
        <tpls c="2">
          <tpl fld="0" item="1"/>
          <tpl fld="1" item="13"/>
        </tpls>
      </n>
      <m in="0">
        <tpls c="2">
          <tpl fld="0" item="5"/>
          <tpl fld="1" item="13"/>
        </tpls>
      </m>
      <n v="1402" in="0">
        <tpls c="2">
          <tpl fld="0" item="1"/>
          <tpl fld="1" item="9"/>
        </tpls>
      </n>
      <m in="0">
        <tpls c="2">
          <tpl fld="0" item="5"/>
          <tpl fld="1" item="9"/>
        </tpls>
      </m>
      <n v="1400" in="0">
        <tpls c="2">
          <tpl fld="0" item="1"/>
          <tpl fld="1" item="5"/>
        </tpls>
      </n>
      <m in="0">
        <tpls c="2">
          <tpl fld="0" item="5"/>
          <tpl fld="1" item="5"/>
        </tpls>
      </m>
      <n v="33" in="0">
        <tpls c="2">
          <tpl fld="0" item="1"/>
          <tpl fld="1" item="1"/>
        </tpls>
      </n>
      <m in="0">
        <tpls c="2">
          <tpl fld="0" item="5"/>
          <tpl fld="1" item="1"/>
        </tpls>
      </m>
      <n v="2029" in="0">
        <tpls c="2">
          <tpl fld="0" item="4"/>
          <tpl fld="1" item="34"/>
        </tpls>
      </n>
      <m in="0">
        <tpls c="2">
          <tpl fld="0" item="3"/>
          <tpl fld="1" item="34"/>
        </tpls>
      </m>
      <n v="2397" in="0">
        <tpls c="2">
          <tpl fld="0" item="4"/>
          <tpl fld="1" item="22"/>
        </tpls>
      </n>
      <n v="185" in="0">
        <tpls c="2">
          <tpl fld="0" item="3"/>
          <tpl fld="1" item="22"/>
        </tpls>
      </n>
      <n v="1998">
        <tpls c="2">
          <tpl fld="0" item="0"/>
          <tpl fld="1" item="6"/>
        </tpls>
      </n>
      <m in="0">
        <tpls c="2">
          <tpl fld="0" item="3"/>
          <tpl fld="1" item="6"/>
        </tpls>
      </m>
      <m in="0">
        <tpls c="2">
          <tpl fld="0" item="2"/>
          <tpl fld="1" item="36"/>
        </tpls>
      </m>
      <n v="1777">
        <tpls c="2">
          <tpl fld="0" item="0"/>
          <tpl fld="1" item="36"/>
        </tpls>
      </n>
      <m in="0">
        <tpls c="2">
          <tpl fld="0" item="3"/>
          <tpl fld="1" item="36"/>
        </tpls>
      </m>
      <m in="0">
        <tpls c="2">
          <tpl fld="0" item="2"/>
          <tpl fld="1" item="32"/>
        </tpls>
      </m>
      <n v="2315" in="0">
        <tpls c="2">
          <tpl fld="0" item="4"/>
          <tpl fld="1" item="32"/>
        </tpls>
      </n>
      <m in="0">
        <tpls c="2">
          <tpl fld="0" item="3"/>
          <tpl fld="1" item="32"/>
        </tpls>
      </m>
      <m in="0">
        <tpls c="2">
          <tpl fld="0" item="2"/>
          <tpl fld="1" item="28"/>
        </tpls>
      </m>
      <n v="1819" in="0">
        <tpls c="2">
          <tpl fld="0" item="4"/>
          <tpl fld="1" item="28"/>
        </tpls>
      </n>
      <m in="0">
        <tpls c="2">
          <tpl fld="0" item="3"/>
          <tpl fld="1" item="28"/>
        </tpls>
      </m>
      <n v="57" in="0">
        <tpls c="2">
          <tpl fld="0" item="2"/>
          <tpl fld="1" item="24"/>
        </tpls>
      </n>
      <n v="2611" in="0">
        <tpls c="2">
          <tpl fld="0" item="4"/>
          <tpl fld="1" item="24"/>
        </tpls>
      </n>
      <n v="137" in="0">
        <tpls c="2">
          <tpl fld="0" item="3"/>
          <tpl fld="1" item="24"/>
        </tpls>
      </n>
      <n v="7" in="0">
        <tpls c="2">
          <tpl fld="0" item="2"/>
          <tpl fld="1" item="20"/>
        </tpls>
      </n>
      <n v="2823" in="0">
        <tpls c="2">
          <tpl fld="0" item="4"/>
          <tpl fld="1" item="20"/>
        </tpls>
      </n>
      <n v="403" in="0">
        <tpls c="2">
          <tpl fld="0" item="3"/>
          <tpl fld="1" item="20"/>
        </tpls>
      </n>
      <m in="0">
        <tpls c="2">
          <tpl fld="0" item="2"/>
          <tpl fld="1" item="16"/>
        </tpls>
      </m>
      <n v="165" in="0">
        <tpls c="2">
          <tpl fld="0" item="3"/>
          <tpl fld="1" item="16"/>
        </tpls>
      </n>
      <m in="0">
        <tpls c="2">
          <tpl fld="0" item="2"/>
          <tpl fld="1" item="12"/>
        </tpls>
      </m>
      <n v="3777">
        <tpls c="2">
          <tpl fld="0" item="0"/>
          <tpl fld="1" item="12"/>
        </tpls>
      </n>
      <n v="28" in="0">
        <tpls c="2">
          <tpl fld="0" item="3"/>
          <tpl fld="1" item="12"/>
        </tpls>
      </n>
      <m in="0">
        <tpls c="2">
          <tpl fld="0" item="2"/>
          <tpl fld="1" item="8"/>
        </tpls>
      </m>
      <n v="2629">
        <tpls c="2">
          <tpl fld="0" item="0"/>
          <tpl fld="1" item="8"/>
        </tpls>
      </n>
      <m in="0">
        <tpls c="2">
          <tpl fld="0" item="3"/>
          <tpl fld="1" item="8"/>
        </tpls>
      </m>
      <m in="0">
        <tpls c="2">
          <tpl fld="0" item="2"/>
          <tpl fld="1" item="4"/>
        </tpls>
      </m>
      <m in="0">
        <tpls c="2">
          <tpl fld="0" item="3"/>
          <tpl fld="1" item="4"/>
        </tpls>
      </m>
      <m in="0">
        <tpls c="2">
          <tpl fld="0" item="2"/>
          <tpl fld="1" item="0"/>
        </tpls>
      </m>
      <m in="0">
        <tpls c="2">
          <tpl fld="0" item="3"/>
          <tpl fld="1" item="0"/>
        </tpls>
      </m>
      <n v="4218">
        <tpls c="2">
          <tpl fld="0" item="0"/>
          <tpl fld="1" item="26"/>
        </tpls>
      </n>
      <m in="0">
        <tpls c="2">
          <tpl fld="0" item="2"/>
          <tpl fld="1" item="26"/>
        </tpls>
      </m>
      <n v="2214" in="0">
        <tpls c="2">
          <tpl fld="0" item="4"/>
          <tpl fld="1" item="26"/>
        </tpls>
      </n>
      <m in="0">
        <tpls c="2">
          <tpl fld="0" item="3"/>
          <tpl fld="1" item="26"/>
        </tpls>
      </m>
      <m in="0">
        <tpls c="2">
          <tpl fld="0" item="2"/>
          <tpl fld="1" item="10"/>
        </tpls>
      </m>
      <n v="2417">
        <tpls c="2">
          <tpl fld="0" item="0"/>
          <tpl fld="1" item="10"/>
        </tpls>
      </n>
      <m in="0">
        <tpls c="2">
          <tpl fld="0" item="3"/>
          <tpl fld="1" item="10"/>
        </tpls>
      </m>
      <m in="0">
        <tpls c="2">
          <tpl fld="0" item="3"/>
          <tpl fld="1" item="35"/>
        </tpls>
      </m>
      <n v="4215">
        <tpls c="2">
          <tpl fld="0" item="0"/>
          <tpl fld="1" item="35"/>
        </tpls>
      </n>
      <n v="2325" in="0">
        <tpls c="2">
          <tpl fld="0" item="4"/>
          <tpl fld="1" item="35"/>
        </tpls>
      </n>
      <m in="0">
        <tpls c="2">
          <tpl fld="0" item="2"/>
          <tpl fld="1" item="35"/>
        </tpls>
      </m>
      <n v="1835" in="0">
        <tpls c="2">
          <tpl fld="0" item="1"/>
          <tpl fld="1" item="35"/>
        </tpls>
      </n>
      <n v="55" in="0">
        <tpls c="2">
          <tpl fld="0" item="5"/>
          <tpl fld="1" item="35"/>
        </tpls>
      </n>
      <m in="0">
        <tpls c="2">
          <tpl fld="0" item="3"/>
          <tpl fld="1" item="31"/>
        </tpls>
      </m>
      <n v="3297">
        <tpls c="2">
          <tpl fld="0" item="0"/>
          <tpl fld="1" item="31"/>
        </tpls>
      </n>
      <n v="1868" in="0">
        <tpls c="2">
          <tpl fld="0" item="4"/>
          <tpl fld="1" item="31"/>
        </tpls>
      </n>
      <n v="1368" in="0">
        <tpls c="2">
          <tpl fld="0" item="1"/>
          <tpl fld="1" item="31"/>
        </tpls>
      </n>
      <n v="61" in="0">
        <tpls c="2">
          <tpl fld="0" item="5"/>
          <tpl fld="1" item="31"/>
        </tpls>
      </n>
      <m in="0">
        <tpls c="2">
          <tpl fld="0" item="3"/>
          <tpl fld="1" item="27"/>
        </tpls>
      </m>
      <n v="3260">
        <tpls c="2">
          <tpl fld="0" item="0"/>
          <tpl fld="1" item="27"/>
        </tpls>
      </n>
      <n v="1722" in="0">
        <tpls c="2">
          <tpl fld="0" item="4"/>
          <tpl fld="1" item="27"/>
        </tpls>
      </n>
      <n v="1537" in="0">
        <tpls c="2">
          <tpl fld="0" item="1"/>
          <tpl fld="1" item="27"/>
        </tpls>
      </n>
      <n v="1" in="0">
        <tpls c="2">
          <tpl fld="0" item="5"/>
          <tpl fld="1" item="27"/>
        </tpls>
      </n>
      <n v="180" in="0">
        <tpls c="2">
          <tpl fld="0" item="3"/>
          <tpl fld="1" item="23"/>
        </tpls>
      </n>
      <n v="110" in="0">
        <tpls c="2">
          <tpl fld="0" item="2"/>
          <tpl fld="1" item="23"/>
        </tpls>
      </n>
      <n v="5105">
        <tpls c="2">
          <tpl fld="0" item="0"/>
          <tpl fld="1" item="23"/>
        </tpls>
      </n>
      <n v="2669" in="0">
        <tpls c="2">
          <tpl fld="0" item="4"/>
          <tpl fld="1" item="23"/>
        </tpls>
      </n>
      <n v="2142" in="0">
        <tpls c="2">
          <tpl fld="0" item="1"/>
          <tpl fld="1" item="23"/>
        </tpls>
      </n>
      <n v="4" in="0">
        <tpls c="2">
          <tpl fld="0" item="5"/>
          <tpl fld="1" item="23"/>
        </tpls>
      </n>
      <n v="367" in="0">
        <tpls c="2">
          <tpl fld="0" item="3"/>
          <tpl fld="1" item="19"/>
        </tpls>
      </n>
      <n v="1" in="0">
        <tpls c="2">
          <tpl fld="0" item="2"/>
          <tpl fld="1" item="19"/>
        </tpls>
      </n>
      <n v="5520">
        <tpls c="2">
          <tpl fld="0" item="0"/>
          <tpl fld="1" item="19"/>
        </tpls>
      </n>
      <n v="2937" in="0">
        <tpls c="2">
          <tpl fld="0" item="4"/>
          <tpl fld="1" item="19"/>
        </tpls>
      </n>
      <n v="2215" in="0">
        <tpls c="2">
          <tpl fld="0" item="1"/>
          <tpl fld="1" item="19"/>
        </tpls>
      </n>
      <m in="0">
        <tpls c="2">
          <tpl fld="0" item="5"/>
          <tpl fld="1" item="19"/>
        </tpls>
      </m>
      <n v="229" in="0">
        <tpls c="2">
          <tpl fld="0" item="3"/>
          <tpl fld="1" item="15"/>
        </tpls>
      </n>
      <n v="6055">
        <tpls c="2">
          <tpl fld="0" item="0"/>
          <tpl fld="1" item="15"/>
        </tpls>
      </n>
      <n v="2770" in="0">
        <tpls c="2">
          <tpl fld="0" item="4"/>
          <tpl fld="1" item="15"/>
        </tpls>
      </n>
      <m in="0">
        <tpls c="2">
          <tpl fld="0" item="2"/>
          <tpl fld="1" item="15"/>
        </tpls>
      </m>
      <n v="3056" in="0">
        <tpls c="2">
          <tpl fld="0" item="1"/>
          <tpl fld="1" item="15"/>
        </tpls>
      </n>
      <m in="0">
        <tpls c="2">
          <tpl fld="0" item="5"/>
          <tpl fld="1" item="15"/>
        </tpls>
      </m>
      <m in="0">
        <tpls c="2">
          <tpl fld="0" item="3"/>
          <tpl fld="1" item="11"/>
        </tpls>
      </m>
      <m in="0">
        <tpls c="2">
          <tpl fld="0" item="2"/>
          <tpl fld="1" item="11"/>
        </tpls>
      </m>
      <n v="3091">
        <tpls c="2">
          <tpl fld="0" item="0"/>
          <tpl fld="1" item="11"/>
        </tpls>
      </n>
      <n v="1325" in="0">
        <tpls c="2">
          <tpl fld="0" item="4"/>
          <tpl fld="1" item="11"/>
        </tpls>
      </n>
      <n v="1766" in="0">
        <tpls c="2">
          <tpl fld="0" item="1"/>
          <tpl fld="1" item="11"/>
        </tpls>
      </n>
      <m in="0">
        <tpls c="2">
          <tpl fld="0" item="5"/>
          <tpl fld="1" item="11"/>
        </tpls>
      </m>
      <m in="0">
        <tpls c="2">
          <tpl fld="0" item="3"/>
          <tpl fld="1" item="7"/>
        </tpls>
      </m>
      <m in="0">
        <tpls c="2">
          <tpl fld="0" item="2"/>
          <tpl fld="1" item="7"/>
        </tpls>
      </m>
      <n v="2175">
        <tpls c="2">
          <tpl fld="0" item="0"/>
          <tpl fld="1" item="7"/>
        </tpls>
      </n>
      <n v="771" in="0">
        <tpls c="2">
          <tpl fld="0" item="4"/>
          <tpl fld="1" item="7"/>
        </tpls>
      </n>
      <n v="1404" in="0">
        <tpls c="2">
          <tpl fld="0" item="1"/>
          <tpl fld="1" item="7"/>
        </tpls>
      </n>
      <m in="0">
        <tpls c="2">
          <tpl fld="0" item="5"/>
          <tpl fld="1" item="7"/>
        </tpls>
      </m>
      <m in="0">
        <tpls c="2">
          <tpl fld="0" item="3"/>
          <tpl fld="1" item="3"/>
        </tpls>
      </m>
      <n v="1150">
        <tpls c="2">
          <tpl fld="0" item="0"/>
          <tpl fld="1" item="3"/>
        </tpls>
      </n>
      <n v="798" in="0">
        <tpls c="2">
          <tpl fld="0" item="4"/>
          <tpl fld="1" item="3"/>
        </tpls>
      </n>
      <m in="0">
        <tpls c="2">
          <tpl fld="0" item="2"/>
          <tpl fld="1" item="3"/>
        </tpls>
      </m>
      <n v="352" in="0">
        <tpls c="2">
          <tpl fld="0" item="1"/>
          <tpl fld="1" item="3"/>
        </tpls>
      </n>
      <m in="0">
        <tpls c="2">
          <tpl fld="0" item="5"/>
          <tpl fld="1" item="3"/>
        </tpls>
      </m>
      <n v="1467" in="0">
        <tpls c="2">
          <tpl fld="0" item="1"/>
          <tpl fld="1" item="30"/>
        </tpls>
      </n>
      <n v="13" in="0">
        <tpls c="2">
          <tpl fld="0" item="5"/>
          <tpl fld="1" item="30"/>
        </tpls>
      </n>
      <n v="3304">
        <tpls c="2">
          <tpl fld="0" item="0"/>
          <tpl fld="1" item="30"/>
        </tpls>
      </n>
      <m in="0">
        <tpls c="2">
          <tpl fld="0" item="2"/>
          <tpl fld="1" item="30"/>
        </tpls>
      </m>
      <n v="1824" in="0">
        <tpls c="2">
          <tpl fld="0" item="4"/>
          <tpl fld="1" item="30"/>
        </tpls>
      </n>
      <m in="0">
        <tpls c="2">
          <tpl fld="0" item="3"/>
          <tpl fld="1" item="30"/>
        </tpls>
      </m>
      <n v="2875" in="0">
        <tpls c="2">
          <tpl fld="0" item="4"/>
          <tpl fld="1" item="18"/>
        </tpls>
      </n>
      <n v="2695" in="0">
        <tpls c="2">
          <tpl fld="0" item="1"/>
          <tpl fld="1" item="18"/>
        </tpls>
      </n>
      <n v="1" in="0">
        <tpls c="2">
          <tpl fld="0" item="5"/>
          <tpl fld="1" item="18"/>
        </tpls>
      </n>
      <m in="0">
        <tpls c="2">
          <tpl fld="0" item="2"/>
          <tpl fld="1" item="18"/>
        </tpls>
      </m>
      <n v="5872">
        <tpls c="2">
          <tpl fld="0" item="0"/>
          <tpl fld="1" item="18"/>
        </tpls>
      </n>
      <n v="301" in="0">
        <tpls c="2">
          <tpl fld="0" item="3"/>
          <tpl fld="1" item="18"/>
        </tpls>
      </n>
      <n v="1152">
        <tpls c="2">
          <tpl fld="0" item="0"/>
          <tpl fld="1" item="2"/>
        </tpls>
      </n>
      <n v="317" in="0">
        <tpls c="2">
          <tpl fld="0" item="1"/>
          <tpl fld="1" item="2"/>
        </tpls>
      </n>
      <m in="0">
        <tpls c="2">
          <tpl fld="0" item="5"/>
          <tpl fld="1" item="2"/>
        </tpls>
      </m>
      <n v="835" in="0">
        <tpls c="2">
          <tpl fld="0" item="4"/>
          <tpl fld="1" item="2"/>
        </tpls>
      </n>
      <m in="0">
        <tpls c="2">
          <tpl fld="0" item="2"/>
          <tpl fld="1" item="2"/>
        </tpls>
      </m>
      <m in="0">
        <tpls c="2">
          <tpl fld="0" item="3"/>
          <tpl fld="1" item="2"/>
        </tpls>
      </m>
      <m in="0">
        <tpls c="2">
          <tpl fld="0" item="2"/>
          <tpl fld="1" item="6"/>
        </tpls>
      </m>
      <m in="0">
        <tpls c="2">
          <tpl fld="0" item="2"/>
          <tpl fld="1" item="14"/>
        </tpls>
      </m>
      <n v="65" in="0">
        <tpls c="2">
          <tpl fld="0" item="2"/>
          <tpl fld="1" item="22"/>
        </tpls>
      </n>
      <m in="0">
        <tpls c="2">
          <tpl fld="0" item="2"/>
          <tpl fld="1" item="34"/>
        </tpls>
      </m>
      <m in="0">
        <tpls c="2">
          <tpl fld="0" item="2"/>
          <tpl fld="1" item="1"/>
        </tpls>
      </m>
      <m in="0">
        <tpls c="2">
          <tpl fld="0" item="2"/>
          <tpl fld="1" item="13"/>
        </tpls>
      </m>
      <n v="621" in="0">
        <tpls c="2">
          <tpl fld="0" item="4"/>
          <tpl fld="1" item="0"/>
        </tpls>
      </n>
      <n v="916" in="0">
        <tpls c="2">
          <tpl fld="0" item="4"/>
          <tpl fld="1" item="36"/>
        </tpls>
      </n>
      <n v="47" in="0">
        <tpls c="2">
          <tpl fld="0" item="4"/>
          <tpl fld="1" item="1"/>
        </tpls>
      </n>
      <n v="977" in="0">
        <tpls c="2">
          <tpl fld="0" item="4"/>
          <tpl fld="1" item="5"/>
        </tpls>
      </n>
      <n v="978" in="0">
        <tpls c="2">
          <tpl fld="0" item="4"/>
          <tpl fld="1" item="9"/>
        </tpls>
      </n>
      <n v="1941" in="0">
        <tpls c="2">
          <tpl fld="0" item="4"/>
          <tpl fld="1" item="13"/>
        </tpls>
      </n>
      <n v="2783" in="0">
        <tpls c="2">
          <tpl fld="0" item="4"/>
          <tpl fld="1" item="17"/>
        </tpls>
      </n>
      <n v="2314" in="0">
        <tpls c="2">
          <tpl fld="0" item="4"/>
          <tpl fld="1" item="21"/>
        </tpls>
      </n>
      <n v="2427" in="0">
        <tpls c="2">
          <tpl fld="0" item="4"/>
          <tpl fld="1" item="25"/>
        </tpls>
      </n>
      <n v="1430" in="0">
        <tpls c="2">
          <tpl fld="0" item="4"/>
          <tpl fld="1" item="29"/>
        </tpls>
      </n>
      <n v="2095" in="0">
        <tpls c="2">
          <tpl fld="0" item="4"/>
          <tpl fld="1" item="33"/>
        </tpls>
      </n>
      <n v="66500" in="0">
        <tpls c="2">
          <tpl fld="0" item="4"/>
          <tpl hier="49" item="4294967295"/>
        </tpls>
      </n>
      <n v="2675" in="0">
        <tpls c="2">
          <tpl fld="0" item="5"/>
          <tpl fld="1" item="0"/>
        </tpls>
      </n>
      <m in="0">
        <tpls c="2">
          <tpl fld="0" item="5"/>
          <tpl fld="1" item="4"/>
        </tpls>
      </m>
      <m in="0">
        <tpls c="2">
          <tpl fld="0" item="5"/>
          <tpl fld="1" item="6"/>
        </tpls>
      </m>
      <m in="0">
        <tpls c="2">
          <tpl fld="0" item="5"/>
          <tpl fld="1" item="8"/>
        </tpls>
      </m>
      <m in="0">
        <tpls c="2">
          <tpl fld="0" item="5"/>
          <tpl fld="1" item="10"/>
        </tpls>
      </m>
      <m in="0">
        <tpls c="2">
          <tpl fld="0" item="5"/>
          <tpl fld="1" item="12"/>
        </tpls>
      </m>
      <m in="0">
        <tpls c="2">
          <tpl fld="0" item="5"/>
          <tpl fld="1" item="14"/>
        </tpls>
      </m>
      <m in="0">
        <tpls c="2">
          <tpl fld="0" item="5"/>
          <tpl fld="1" item="16"/>
        </tpls>
      </m>
      <m in="0">
        <tpls c="2">
          <tpl fld="0" item="5"/>
          <tpl fld="1" item="20"/>
        </tpls>
      </m>
      <m in="0">
        <tpls c="2">
          <tpl fld="0" item="5"/>
          <tpl fld="1" item="22"/>
        </tpls>
      </m>
      <m in="0">
        <tpls c="2">
          <tpl fld="0" item="5"/>
          <tpl fld="1" item="24"/>
        </tpls>
      </m>
      <n v="81" in="0">
        <tpls c="2">
          <tpl fld="0" item="5"/>
          <tpl fld="1" item="26"/>
        </tpls>
      </n>
      <m in="0">
        <tpls c="2">
          <tpl fld="0" item="5"/>
          <tpl fld="1" item="28"/>
        </tpls>
      </m>
      <m in="0">
        <tpls c="2">
          <tpl fld="0" item="5"/>
          <tpl fld="1" item="32"/>
        </tpls>
      </m>
      <m in="0">
        <tpls c="2">
          <tpl fld="0" item="5"/>
          <tpl fld="1" item="34"/>
        </tpls>
      </m>
      <n v="59" in="0">
        <tpls c="2">
          <tpl fld="0" item="5"/>
          <tpl fld="1" item="36"/>
        </tpls>
      </n>
      <n v="564" in="0">
        <tpls c="2">
          <tpl fld="0" item="1"/>
          <tpl fld="1" item="0"/>
        </tpls>
      </n>
      <n v="1050" in="0">
        <tpls c="2">
          <tpl fld="0" item="1"/>
          <tpl fld="1" item="4"/>
        </tpls>
      </n>
      <n v="1254" in="0">
        <tpls c="2">
          <tpl fld="0" item="1"/>
          <tpl fld="1" item="6"/>
        </tpls>
      </n>
      <n v="1581" in="0">
        <tpls c="2">
          <tpl fld="0" item="1"/>
          <tpl fld="1" item="8"/>
        </tpls>
      </n>
      <n v="1395" in="0">
        <tpls c="2">
          <tpl fld="0" item="1"/>
          <tpl fld="1" item="10"/>
        </tpls>
      </n>
      <n v="1828" in="0">
        <tpls c="2">
          <tpl fld="0" item="1"/>
          <tpl fld="1" item="12"/>
        </tpls>
      </n>
      <n v="2585" in="0">
        <tpls c="2">
          <tpl fld="0" item="1"/>
          <tpl fld="1" item="14"/>
        </tpls>
      </n>
      <n v="3321" in="0">
        <tpls c="2">
          <tpl fld="0" item="1"/>
          <tpl fld="1" item="16"/>
        </tpls>
      </n>
      <n v="2100" in="0">
        <tpls c="2">
          <tpl fld="0" item="1"/>
          <tpl fld="1" item="20"/>
        </tpls>
      </n>
      <n v="2061" in="0">
        <tpls c="2">
          <tpl fld="0" item="1"/>
          <tpl fld="1" item="22"/>
        </tpls>
      </n>
      <n v="2589" in="0">
        <tpls c="2">
          <tpl fld="0" item="1"/>
          <tpl fld="1" item="24"/>
        </tpls>
      </n>
      <n v="1923" in="0">
        <tpls c="2">
          <tpl fld="0" item="1"/>
          <tpl fld="1" item="26"/>
        </tpls>
      </n>
      <n v="1483" in="0">
        <tpls c="2">
          <tpl fld="0" item="1"/>
          <tpl fld="1" item="28"/>
        </tpls>
      </n>
      <n v="1687" in="0">
        <tpls c="2">
          <tpl fld="0" item="1"/>
          <tpl fld="1" item="32"/>
        </tpls>
      </n>
      <n v="1674" in="0">
        <tpls c="2">
          <tpl fld="0" item="1"/>
          <tpl fld="1" item="34"/>
        </tpls>
      </n>
      <n v="802" in="0">
        <tpls c="2">
          <tpl fld="0" item="1"/>
          <tpl fld="1" item="36"/>
        </tpls>
      </n>
    </entries>
    <queryCache count="44">
      <query mdx="[Measures].[Count of SUPERID]">
        <tpls c="1">
          <tpl fld="0" item="0"/>
        </tpls>
      </query>
      <query mdx="[Measures].[Imp]">
        <tpls c="1">
          <tpl fld="0" item="1"/>
        </tpls>
      </query>
      <query mdx="[Measures].[Imp p]">
        <tpls c="1">
          <tpl fld="0" item="2"/>
        </tpls>
      </query>
      <query mdx="[Measures].[Imp k]">
        <tpls c="1">
          <tpl fld="0" item="3"/>
        </tpls>
      </query>
      <query mdx="[Measures].[Not Imp]">
        <tpls c="1">
          <tpl fld="0" item="4"/>
        </tpls>
      </query>
      <query mdx="[Measures].[Blank Imp]">
        <tpls c="1">
          <tpl fld="0" item="5"/>
        </tpls>
      </query>
      <query mdx="[RECC].[FY].&amp;">
        <tpls c="1">
          <tpl fld="1" item="0"/>
        </tpls>
      </query>
      <query mdx="[RECC].[FY].&amp;[1981]">
        <tpls c="1">
          <tpl fld="1" item="1"/>
        </tpls>
      </query>
      <query mdx="[RECC].[FY].&amp;[1982]">
        <tpls c="1">
          <tpl fld="1" item="2"/>
        </tpls>
      </query>
      <query mdx="[RECC].[FY].&amp;[1983]">
        <tpls c="1">
          <tpl fld="1" item="3"/>
        </tpls>
      </query>
      <query mdx="[RECC].[FY].&amp;[1984]">
        <tpls c="1">
          <tpl fld="1" item="4"/>
        </tpls>
      </query>
      <query mdx="[RECC].[FY].&amp;[1985]">
        <tpls c="1">
          <tpl fld="1" item="5"/>
        </tpls>
      </query>
      <query mdx="[RECC].[FY].&amp;[1986]">
        <tpls c="1">
          <tpl fld="1" item="6"/>
        </tpls>
      </query>
      <query mdx="[RECC].[FY].&amp;[1987]">
        <tpls c="1">
          <tpl fld="1" item="7"/>
        </tpls>
      </query>
      <query mdx="[RECC].[FY].&amp;[1988]">
        <tpls c="1">
          <tpl fld="1" item="8"/>
        </tpls>
      </query>
      <query mdx="[RECC].[FY].&amp;[1989]">
        <tpls c="1">
          <tpl fld="1" item="9"/>
        </tpls>
      </query>
      <query mdx="[RECC].[FY].&amp;[1990]">
        <tpls c="1">
          <tpl fld="1" item="10"/>
        </tpls>
      </query>
      <query mdx="[RECC].[FY].&amp;[1991]">
        <tpls c="1">
          <tpl fld="1" item="11"/>
        </tpls>
      </query>
      <query mdx="[RECC].[FY].&amp;[1992]">
        <tpls c="1">
          <tpl fld="1" item="12"/>
        </tpls>
      </query>
      <query mdx="[RECC].[FY].&amp;[1993]">
        <tpls c="1">
          <tpl fld="1" item="13"/>
        </tpls>
      </query>
      <query mdx="[RECC].[FY].&amp;[1994]">
        <tpls c="1">
          <tpl fld="1" item="14"/>
        </tpls>
      </query>
      <query mdx="[RECC].[FY].&amp;[1995]">
        <tpls c="1">
          <tpl fld="1" item="15"/>
        </tpls>
      </query>
      <query mdx="[RECC].[FY].&amp;[1996]">
        <tpls c="1">
          <tpl fld="1" item="16"/>
        </tpls>
      </query>
      <query mdx="[RECC].[FY].&amp;[1997]">
        <tpls c="1">
          <tpl fld="1" item="17"/>
        </tpls>
      </query>
      <query mdx="[RECC].[FY].&amp;[1998]">
        <tpls c="1">
          <tpl fld="1" item="18"/>
        </tpls>
      </query>
      <query mdx="[RECC].[FY].&amp;[1999]">
        <tpls c="1">
          <tpl fld="1" item="19"/>
        </tpls>
      </query>
      <query mdx="[RECC].[FY].&amp;[2000]">
        <tpls c="1">
          <tpl fld="1" item="20"/>
        </tpls>
      </query>
      <query mdx="[RECC].[FY].&amp;[2001]">
        <tpls c="1">
          <tpl fld="1" item="21"/>
        </tpls>
      </query>
      <query mdx="[RECC].[FY].&amp;[2002]">
        <tpls c="1">
          <tpl fld="1" item="22"/>
        </tpls>
      </query>
      <query mdx="[RECC].[FY].&amp;[2003]">
        <tpls c="1">
          <tpl fld="1" item="23"/>
        </tpls>
      </query>
      <query mdx="[RECC].[FY].&amp;[2004]">
        <tpls c="1">
          <tpl fld="1" item="24"/>
        </tpls>
      </query>
      <query mdx="[RECC].[FY].&amp;[2005]">
        <tpls c="1">
          <tpl fld="1" item="25"/>
        </tpls>
      </query>
      <query mdx="[RECC].[FY].&amp;[2006]">
        <tpls c="1">
          <tpl fld="1" item="26"/>
        </tpls>
      </query>
      <query mdx="[RECC].[FY].&amp;[2007]">
        <tpls c="1">
          <tpl fld="1" item="27"/>
        </tpls>
      </query>
      <query mdx="[RECC].[FY].&amp;[2008]">
        <tpls c="1">
          <tpl fld="1" item="28"/>
        </tpls>
      </query>
      <query mdx="[RECC].[FY].&amp;[2009]">
        <tpls c="1">
          <tpl fld="1" item="29"/>
        </tpls>
      </query>
      <query mdx="[RECC].[FY].&amp;[2010]">
        <tpls c="1">
          <tpl fld="1" item="30"/>
        </tpls>
      </query>
      <query mdx="[RECC].[FY].&amp;[2011]">
        <tpls c="1">
          <tpl fld="1" item="31"/>
        </tpls>
      </query>
      <query mdx="[RECC].[FY].&amp;[2012]">
        <tpls c="1">
          <tpl fld="1" item="32"/>
        </tpls>
      </query>
      <query mdx="[RECC].[FY].&amp;[2013]">
        <tpls c="1">
          <tpl fld="1" item="33"/>
        </tpls>
      </query>
      <query mdx="[RECC].[FY].&amp;[2014]">
        <tpls c="1">
          <tpl fld="1" item="34"/>
        </tpls>
      </query>
      <query mdx="[RECC].[FY].&amp;[2015]">
        <tpls c="1">
          <tpl fld="1" item="35"/>
        </tpls>
      </query>
      <query mdx="[RECC].[FY].&amp;[2016]">
        <tpls c="1">
          <tpl fld="1" item="36"/>
        </tpls>
      </query>
      <query mdx="[RECC].[FY].[All]">
        <tpls c="1">
          <tpl hier="49" item="4294967295"/>
        </tpls>
      </query>
    </queryCache>
    <serverFormats count="1">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Goutham Challa" refreshedDate="42939.21550416667" backgroundQuery="1" createdVersion="3"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0"/>
  <cacheHierarchies count="227">
    <cacheHierarchy uniqueName="[ASSESS].[ID]" caption="ID" attribute="1" defaultMemberUniqueName="[ASSESS].[ID].[All]" allUniqueName="[ASSESS].[ID].[All]" dimensionUniqueName="[ASSESS]" displayFolder="" count="0" memberValueDatatype="130" unbalanced="0"/>
    <cacheHierarchy uniqueName="[ASSESS].[CENTER]" caption="CENTER" attribute="1" defaultMemberUniqueName="[ASSESS].[CENTER].[All]" allUniqueName="[ASSESS].[CENTER].[All]" dimensionUniqueName="[ASSESS]" displayFolder="" count="2" memberValueDatatype="130" unbalanced="0"/>
    <cacheHierarchy uniqueName="[ASSESS].[FY]" caption="FY" attribute="1" defaultMemberUniqueName="[ASSESS].[FY].[All]" allUniqueName="[ASSESS].[FY].[All]" dimensionUniqueName="[ASSESS]" displayFolder="" count="0" memberValueDatatype="20" unbalanced="0"/>
    <cacheHierarchy uniqueName="[ASSESS].[SIC]" caption="SIC" attribute="1" defaultMemberUniqueName="[ASSESS].[SIC].[All]" allUniqueName="[ASSESS].[SIC].[All]" dimensionUniqueName="[ASSESS]" displayFolder="" count="0" memberValueDatatype="20" unbalanced="0"/>
    <cacheHierarchy uniqueName="[ASSESS].[NAICS]" caption="NAICS" attribute="1" defaultMemberUniqueName="[ASSESS].[NAICS].[All]" allUniqueName="[ASSESS].[NAICS].[All]" dimensionUniqueName="[ASSESS]" displayFolder="" count="0" memberValueDatatype="130" unbalanced="0"/>
    <cacheHierarchy uniqueName="[ASSESS].[STATE]" caption="STATE" attribute="1" defaultMemberUniqueName="[ASSESS].[STATE].[All]" allUniqueName="[ASSESS].[STATE].[All]" dimensionUniqueName="[ASSESS]" displayFolder="" count="0" memberValueDatatype="130" unbalanced="0"/>
    <cacheHierarchy uniqueName="[ASSESS].[SALES]" caption="SALES" attribute="1" defaultMemberUniqueName="[ASSESS].[SALES].[All]" allUniqueName="[ASSESS].[SALES].[All]" dimensionUniqueName="[ASSESS]" displayFolder="" count="0" memberValueDatatype="20" unbalanced="0"/>
    <cacheHierarchy uniqueName="[ASSESS].[EMPLOYEES]" caption="EMPLOYEES" attribute="1" defaultMemberUniqueName="[ASSESS].[EMPLOYEES].[All]" allUniqueName="[ASSESS].[EMPLOYEES].[All]" dimensionUniqueName="[ASSESS]" displayFolder="" count="0" memberValueDatatype="20" unbalanced="0"/>
    <cacheHierarchy uniqueName="[ASSESS].[PLANT_AREA]" caption="PLANT_AREA" attribute="1" defaultMemberUniqueName="[ASSESS].[PLANT_AREA].[All]" allUniqueName="[ASSESS].[PLANT_AREA].[All]" dimensionUniqueName="[ASSESS]" displayFolder="" count="0" memberValueDatatype="20" unbalanced="0"/>
    <cacheHierarchy uniqueName="[ASSESS].[PRODLEVEL]" caption="PRODLEVEL" attribute="1" defaultMemberUniqueName="[ASSESS].[PRODLEVEL].[All]" allUniqueName="[ASSESS].[PRODLEVEL].[All]" dimensionUniqueName="[ASSESS]" displayFolder="" count="0" memberValueDatatype="5" unbalanced="0"/>
    <cacheHierarchy uniqueName="[ASSESS].[PRODHOURS]" caption="PRODHOURS" attribute="1" defaultMemberUniqueName="[ASSESS].[PRODHOURS].[All]" allUniqueName="[ASSESS].[PRODHOURS].[All]" dimensionUniqueName="[ASSESS]" displayFolder="" count="0" memberValueDatatype="20" unbalanced="0"/>
    <cacheHierarchy uniqueName="[ASSESS].[No.of Recco]" caption="No.of Recco" attribute="1" defaultMemberUniqueName="[ASSESS].[No.of Recco].[All]" allUniqueName="[ASSESS].[No.of Recco].[All]" dimensionUniqueName="[ASSESS]" displayFolder="" count="0" memberValueDatatype="20" unbalanced="0"/>
    <cacheHierarchy uniqueName="[ASSESS].[Kwh Cost]" caption="Kwh Cost" attribute="1" defaultMemberUniqueName="[ASSESS].[Kwh Cost].[All]" allUniqueName="[ASSESS].[Kwh Cost].[All]" dimensionUniqueName="[ASSESS]" displayFolder="" count="0" memberValueDatatype="20" unbalanced="0"/>
    <cacheHierarchy uniqueName="[ASSESS].[Kwh]" caption="Kwh" attribute="1" defaultMemberUniqueName="[ASSESS].[Kwh].[All]" allUniqueName="[ASSESS].[Kwh].[All]" dimensionUniqueName="[ASSESS]" displayFolder="" count="0" memberValueDatatype="20" unbalanced="0"/>
    <cacheHierarchy uniqueName="[ASSESS].[kW  Cost]" caption="kW  Cost" attribute="1" defaultMemberUniqueName="[ASSESS].[kW  Cost].[All]" allUniqueName="[ASSESS].[kW  Cost].[All]" dimensionUniqueName="[ASSESS]" displayFolder="" count="0" memberValueDatatype="130" unbalanced="0"/>
    <cacheHierarchy uniqueName="[ASSESS].[kW-mo/yr]" caption="kW-mo/yr" attribute="1" defaultMemberUniqueName="[ASSESS].[kW-mo/yr].[All]" allUniqueName="[ASSESS].[kW-mo/yr].[All]" dimensionUniqueName="[ASSESS]" displayFolder="" count="0" memberValueDatatype="130" unbalanced="0"/>
    <cacheHierarchy uniqueName="[ASSESS].[Total Electric Cost]" caption="Total Electric Cost" attribute="1" defaultMemberUniqueName="[ASSESS].[Total Electric Cost].[All]" allUniqueName="[ASSESS].[Total Electric Cost].[All]" dimensionUniqueName="[ASSESS]" displayFolder="" count="0" memberValueDatatype="130" unbalanced="0"/>
    <cacheHierarchy uniqueName="[ASSESS].[NG Cost]" caption="NG Cost" attribute="1" defaultMemberUniqueName="[ASSESS].[NG Cost].[All]" allUniqueName="[ASSESS].[NG Cost].[All]" dimensionUniqueName="[ASSESS]" displayFolder="" count="0" memberValueDatatype="20" unbalanced="0"/>
    <cacheHierarchy uniqueName="[ASSESS].[MMBtu]" caption="MMBtu" attribute="1" defaultMemberUniqueName="[ASSESS].[MMBtu].[All]" allUniqueName="[ASSESS].[MMBtu].[All]" dimensionUniqueName="[ASSESS]" displayFolder="" count="0" memberValueDatatype="20" unbalanced="0"/>
    <cacheHierarchy uniqueName="[PSOURCE Code].[STREAM TYPE]" caption="STREAM TYPE" attribute="1" defaultMemberUniqueName="[PSOURCE Code].[STREAM TYPE].[All]" allUniqueName="[PSOURCE Code].[STREAM TYPE].[All]" dimensionUniqueName="[PSOURCE Code]" displayFolder="" count="0" memberValueDatatype="130" unbalanced="0"/>
    <cacheHierarchy uniqueName="[PSOURCE Code].[STREAM]" caption="STREAM" attribute="1" defaultMemberUniqueName="[PSOURCE Code].[STREAM].[All]" allUniqueName="[PSOURCE Code].[STREAM].[All]" dimensionUniqueName="[PSOURCE Code]" displayFolder="" count="0" memberValueDatatype="130" unbalanced="0"/>
    <cacheHierarchy uniqueName="[PSOURCE Code].[PSOURCECODE]" caption="PSOURCECODE" attribute="1" defaultMemberUniqueName="[PSOURCE Code].[PSOURCECODE].[All]" allUniqueName="[PSOURCE Code].[PSOURCECODE].[All]" dimensionUniqueName="[PSOURCE Code]" displayFolder="" count="0" memberValueDatatype="130" unbalanced="0"/>
    <cacheHierarchy uniqueName="[PSOURCE Code].[CONSUMPTION UNITS]" caption="CONSUMPTION UNITS" attribute="1" defaultMemberUniqueName="[PSOURCE Code].[CONSUMPTION UNITS].[All]" allUniqueName="[PSOURCE Code].[CONSUMPTION UNITS].[All]" dimensionUniqueName="[PSOURCE Code]" displayFolder="" count="0" memberValueDatatype="130" unbalanced="0"/>
    <cacheHierarchy uniqueName="[RECC].[SUPERID]" caption="SUPERID" attribute="1" defaultMemberUniqueName="[RECC].[SUPERID].[All]" allUniqueName="[RECC].[SUPERID].[All]" dimensionUniqueName="[RECC]" displayFolder="" count="0" memberValueDatatype="130" unbalanced="0"/>
    <cacheHierarchy uniqueName="[RECC].[ID]" caption="ID" attribute="1" defaultMemberUniqueName="[RECC].[ID].[All]" allUniqueName="[RECC].[ID].[All]" dimensionUniqueName="[RECC]" displayFolder="" count="0" memberValueDatatype="130" unbalanced="0"/>
    <cacheHierarchy uniqueName="[RECC].[AR_NUMBER]" caption="AR_NUMBER" attribute="1" defaultMemberUniqueName="[RECC].[AR_NUMBER].[All]" allUniqueName="[RECC].[AR_NUMBER].[All]" dimensionUniqueName="[RECC]" displayFolder="" count="0" memberValueDatatype="20" unbalanced="0"/>
    <cacheHierarchy uniqueName="[RECC].[APPCODE]" caption="APPCODE" attribute="1" defaultMemberUniqueName="[RECC].[APPCODE].[All]" allUniqueName="[RECC].[APPCODE].[All]" dimensionUniqueName="[RECC]" displayFolder="" count="0" memberValueDatatype="130" unbalanced="0"/>
    <cacheHierarchy uniqueName="[RECC].[ARC2]" caption="ARC2" attribute="1" defaultMemberUniqueName="[RECC].[ARC2].[All]" allUniqueName="[RECC].[ARC2].[All]" dimensionUniqueName="[RECC]" displayFolder="" count="0" memberValueDatatype="5" unbalanced="0"/>
    <cacheHierarchy uniqueName="[RECC].[IMPSTATUS]" caption="IMPSTATUS" attribute="1" defaultMemberUniqueName="[RECC].[IMPSTATUS].[All]" allUniqueName="[RECC].[IMPSTATUS].[All]" dimensionUniqueName="[RECC]" displayFolder="" count="0" memberValueDatatype="130" unbalanced="0"/>
    <cacheHierarchy uniqueName="[RECC].[IMPCOST]" caption="IMPCOST" attribute="1" defaultMemberUniqueName="[RECC].[IMPCOST].[All]" allUniqueName="[RECC].[IMPCOST].[All]" dimensionUniqueName="[RECC]" displayFolder="" count="0" memberValueDatatype="20" unbalanced="0"/>
    <cacheHierarchy uniqueName="[RECC].[PSOURCCODE]" caption="PSOURCCODE" attribute="1" defaultMemberUniqueName="[RECC].[PSOURCCODE].[All]" allUniqueName="[RECC].[PSOURCCODE].[All]" dimensionUniqueName="[RECC]" displayFolder="" count="0" memberValueDatatype="130" unbalanced="0"/>
    <cacheHierarchy uniqueName="[RECC].[PCONSERVED]" caption="PCONSERVED" attribute="1" defaultMemberUniqueName="[RECC].[PCONSERVED].[All]" allUniqueName="[RECC].[PCONSERVED].[All]" dimensionUniqueName="[RECC]" displayFolder="" count="0" memberValueDatatype="20" unbalanced="0"/>
    <cacheHierarchy uniqueName="[RECC].[PSOURCONSV]" caption="PSOURCONSV" attribute="1" defaultMemberUniqueName="[RECC].[PSOURCONSV].[All]" allUniqueName="[RECC].[PSOURCONSV].[All]" dimensionUniqueName="[RECC]" displayFolder="" count="0" memberValueDatatype="20" unbalanced="0"/>
    <cacheHierarchy uniqueName="[RECC].[PSAVED]" caption="PSAVED" attribute="1" defaultMemberUniqueName="[RECC].[PSAVED].[All]" allUniqueName="[RECC].[PSAVED].[All]" dimensionUniqueName="[RECC]" displayFolder="" count="0" memberValueDatatype="20" unbalanced="0"/>
    <cacheHierarchy uniqueName="[RECC].[SSOURCCODE]" caption="SSOURCCODE" attribute="1" defaultMemberUniqueName="[RECC].[SSOURCCODE].[All]" allUniqueName="[RECC].[SSOURCCODE].[All]" dimensionUniqueName="[RECC]" displayFolder="" count="0" memberValueDatatype="130" unbalanced="0"/>
    <cacheHierarchy uniqueName="[RECC].[SCONSERVED]" caption="SCONSERVED" attribute="1" defaultMemberUniqueName="[RECC].[SCONSERVED].[All]" allUniqueName="[RECC].[SCONSERVED].[All]" dimensionUniqueName="[RECC]" displayFolder="" count="0" memberValueDatatype="20" unbalanced="0"/>
    <cacheHierarchy uniqueName="[RECC].[SSOURCONSV]" caption="SSOURCONSV" attribute="1" defaultMemberUniqueName="[RECC].[SSOURCONSV].[All]" allUniqueName="[RECC].[SSOURCONSV].[All]" dimensionUniqueName="[RECC]" displayFolder="" count="0" memberValueDatatype="130" unbalanced="0"/>
    <cacheHierarchy uniqueName="[RECC].[SSAVED]" caption="SSAVED" attribute="1" defaultMemberUniqueName="[RECC].[SSAVED].[All]" allUniqueName="[RECC].[SSAVED].[All]" dimensionUniqueName="[RECC]" displayFolder="" count="0" memberValueDatatype="20" unbalanced="0"/>
    <cacheHierarchy uniqueName="[RECC].[TSOURCCODE]" caption="TSOURCCODE" attribute="1" defaultMemberUniqueName="[RECC].[TSOURCCODE].[All]" allUniqueName="[RECC].[TSOURCCODE].[All]" dimensionUniqueName="[RECC]" displayFolder="" count="0" memberValueDatatype="130" unbalanced="0"/>
    <cacheHierarchy uniqueName="[RECC].[TCONSERVED]" caption="TCONSERVED" attribute="1" defaultMemberUniqueName="[RECC].[TCONSERVED].[All]" allUniqueName="[RECC].[TCONSERVED].[All]" dimensionUniqueName="[RECC]" displayFolder="" count="0" memberValueDatatype="130" unbalanced="0"/>
    <cacheHierarchy uniqueName="[RECC].[TSOURCONSV]" caption="TSOURCONSV" attribute="1" defaultMemberUniqueName="[RECC].[TSOURCONSV].[All]" allUniqueName="[RECC].[TSOURCONSV].[All]" dimensionUniqueName="[RECC]" displayFolder="" count="0" memberValueDatatype="130" unbalanced="0"/>
    <cacheHierarchy uniqueName="[RECC].[TSAVED]" caption="TSAVED" attribute="1" defaultMemberUniqueName="[RECC].[TSAVED].[All]" allUniqueName="[RECC].[TSAVED].[All]" dimensionUniqueName="[RECC]" displayFolder="" count="0" memberValueDatatype="20" unbalanced="0"/>
    <cacheHierarchy uniqueName="[RECC].[QSOURCCODE]" caption="QSOURCCODE" attribute="1" defaultMemberUniqueName="[RECC].[QSOURCCODE].[All]" allUniqueName="[RECC].[QSOURCCODE].[All]" dimensionUniqueName="[RECC]" displayFolder="" count="0" memberValueDatatype="130" unbalanced="0"/>
    <cacheHierarchy uniqueName="[RECC].[QCONSERVED]" caption="QCONSERVED" attribute="1" defaultMemberUniqueName="[RECC].[QCONSERVED].[All]" allUniqueName="[RECC].[QCONSERVED].[All]" dimensionUniqueName="[RECC]" displayFolder="" count="0" memberValueDatatype="130" unbalanced="0"/>
    <cacheHierarchy uniqueName="[RECC].[QSOURCONSV]" caption="QSOURCONSV" attribute="1" defaultMemberUniqueName="[RECC].[QSOURCONSV].[All]" allUniqueName="[RECC].[QSOURCONSV].[All]" dimensionUniqueName="[RECC]" displayFolder="" count="0" memberValueDatatype="130" unbalanced="0"/>
    <cacheHierarchy uniqueName="[RECC].[QSAVED]" caption="QSAVED" attribute="1" defaultMemberUniqueName="[RECC].[QSAVED].[All]" allUniqueName="[RECC].[QSAVED].[All]" dimensionUniqueName="[RECC]" displayFolder="" count="0" memberValueDatatype="130" unbalanced="0"/>
    <cacheHierarchy uniqueName="[RECC].[REBATE]" caption="REBATE" attribute="1" defaultMemberUniqueName="[RECC].[REBATE].[All]" allUniqueName="[RECC].[REBATE].[All]" dimensionUniqueName="[RECC]" displayFolder="" count="0" memberValueDatatype="130" unbalanced="0"/>
    <cacheHierarchy uniqueName="[RECC].[INCREMNTAL]" caption="INCREMNTAL" attribute="1" defaultMemberUniqueName="[RECC].[INCREMNTAL].[All]" allUniqueName="[RECC].[INCREMNTAL].[All]" dimensionUniqueName="[RECC]" displayFolder="" count="0" memberValueDatatype="130" unbalanced="0"/>
    <cacheHierarchy uniqueName="[RECC].[FY]" caption="FY" attribute="1" defaultMemberUniqueName="[RECC].[FY].[All]" allUniqueName="[RECC].[FY].[All]" dimensionUniqueName="[RECC]" displayFolder="" count="0" memberValueDatatype="20" unbalanced="0"/>
    <cacheHierarchy uniqueName="[RECC].[IC_CAPITAL]" caption="IC_CAPITAL" attribute="1" defaultMemberUniqueName="[RECC].[IC_CAPITAL].[All]" allUniqueName="[RECC].[IC_CAPITAL].[All]" dimensionUniqueName="[RECC]" displayFolder="" count="0" memberValueDatatype="130" unbalanced="0"/>
    <cacheHierarchy uniqueName="[RECC].[IC_OTHER]" caption="IC_OTHER" attribute="1" defaultMemberUniqueName="[RECC].[IC_OTHER].[All]" allUniqueName="[RECC].[IC_OTHER].[All]" dimensionUniqueName="[RECC]" displayFolder="" count="0" memberValueDatatype="130" unbalanced="0"/>
    <cacheHierarchy uniqueName="[RECC].[PAYBACK]" caption="PAYBACK" attribute="1" defaultMemberUniqueName="[RECC].[PAYBACK].[All]" allUniqueName="[RECC].[PAYBACK].[All]" dimensionUniqueName="[RECC]" displayFolder="" count="0" memberValueDatatype="130" unbalanced="0"/>
    <cacheHierarchy uniqueName="[RECC].[BPTOOL]" caption="BPTOOL" attribute="1" defaultMemberUniqueName="[RECC].[BPTOOL].[All]" allUniqueName="[RECC].[BPTOOL].[All]" dimensionUniqueName="[RECC]" displayFolder="" count="0" memberValueDatatype="130" unbalanced="0"/>
    <cacheHierarchy uniqueName="[RECC].[IC Cost]" caption="IC Cost" attribute="1" defaultMemberUniqueName="[RECC].[IC Cost].[All]" allUniqueName="[RECC].[IC Cost].[All]" dimensionUniqueName="[RECC]" displayFolder="" count="0" memberValueDatatype="20" unbalanced="0"/>
    <cacheHierarchy uniqueName="[RECC1].[SUPERID]" caption="SUPERID" attribute="1" defaultMemberUniqueName="[RECC1].[SUPERID].[All]" allUniqueName="[RECC1].[SUPERID].[All]" dimensionUniqueName="[RECC1]" displayFolder="" count="0" memberValueDatatype="130" unbalanced="0" hidden="1"/>
    <cacheHierarchy uniqueName="[RECC1].[ID]" caption="ID" attribute="1" defaultMemberUniqueName="[RECC1].[ID].[All]" allUniqueName="[RECC1].[ID].[All]" dimensionUniqueName="[RECC1]" displayFolder="" count="0" memberValueDatatype="130" unbalanced="0" hidden="1"/>
    <cacheHierarchy uniqueName="[RECC1].[AR_NUMBER]" caption="AR_NUMBER" attribute="1" defaultMemberUniqueName="[RECC1].[AR_NUMBER].[All]" allUniqueName="[RECC1].[AR_NUMBER].[All]" dimensionUniqueName="[RECC1]" displayFolder="" count="0" memberValueDatatype="20" unbalanced="0" hidden="1"/>
    <cacheHierarchy uniqueName="[RECC1].[APPCODE]" caption="APPCODE" attribute="1" defaultMemberUniqueName="[RECC1].[APPCODE].[All]" allUniqueName="[RECC1].[APPCODE].[All]" dimensionUniqueName="[RECC1]" displayFolder="" count="0" memberValueDatatype="130" unbalanced="0" hidden="1"/>
    <cacheHierarchy uniqueName="[RECC1].[ARC2]" caption="ARC2" attribute="1" defaultMemberUniqueName="[RECC1].[ARC2].[All]" allUniqueName="[RECC1].[ARC2].[All]" dimensionUniqueName="[RECC1]" displayFolder="" count="0" memberValueDatatype="5" unbalanced="0" hidden="1"/>
    <cacheHierarchy uniqueName="[RECC1].[IMPSTATUS]" caption="IMPSTATUS" attribute="1" defaultMemberUniqueName="[RECC1].[IMPSTATUS].[All]" allUniqueName="[RECC1].[IMPSTATUS].[All]" dimensionUniqueName="[RECC1]" displayFolder="" count="0" memberValueDatatype="130" unbalanced="0" hidden="1"/>
    <cacheHierarchy uniqueName="[RECC1].[IMPCOST]" caption="IMPCOST" attribute="1" defaultMemberUniqueName="[RECC1].[IMPCOST].[All]" allUniqueName="[RECC1].[IMPCOST].[All]" dimensionUniqueName="[RECC1]" displayFolder="" count="0" memberValueDatatype="20" unbalanced="0" hidden="1"/>
    <cacheHierarchy uniqueName="[RECC1].[PSOURCCODE]" caption="PSOURCCODE" attribute="1" defaultMemberUniqueName="[RECC1].[PSOURCCODE].[All]" allUniqueName="[RECC1].[PSOURCCODE].[All]" dimensionUniqueName="[RECC1]" displayFolder="" count="0" memberValueDatatype="130" unbalanced="0" hidden="1"/>
    <cacheHierarchy uniqueName="[RECC1].[PCONSERVED]" caption="PCONSERVED" attribute="1" defaultMemberUniqueName="[RECC1].[PCONSERVED].[All]" allUniqueName="[RECC1].[PCONSERVED].[All]" dimensionUniqueName="[RECC1]" displayFolder="" count="0" memberValueDatatype="20" unbalanced="0" hidden="1"/>
    <cacheHierarchy uniqueName="[RECC1].[PSOURCONSV]" caption="PSOURCONSV" attribute="1" defaultMemberUniqueName="[RECC1].[PSOURCONSV].[All]" allUniqueName="[RECC1].[PSOURCONSV].[All]" dimensionUniqueName="[RECC1]" displayFolder="" count="0" memberValueDatatype="20" unbalanced="0" hidden="1"/>
    <cacheHierarchy uniqueName="[RECC1].[PSAVED]" caption="PSAVED" attribute="1" defaultMemberUniqueName="[RECC1].[PSAVED].[All]" allUniqueName="[RECC1].[PSAVED].[All]" dimensionUniqueName="[RECC1]" displayFolder="" count="0" memberValueDatatype="20" unbalanced="0" hidden="1"/>
    <cacheHierarchy uniqueName="[RECC1].[SSOURCCODE]" caption="SSOURCCODE" attribute="1" defaultMemberUniqueName="[RECC1].[SSOURCCODE].[All]" allUniqueName="[RECC1].[SSOURCCODE].[All]" dimensionUniqueName="[RECC1]" displayFolder="" count="0" memberValueDatatype="130" unbalanced="0" hidden="1"/>
    <cacheHierarchy uniqueName="[RECC1].[SCONSERVED]" caption="SCONSERVED" attribute="1" defaultMemberUniqueName="[RECC1].[SCONSERVED].[All]" allUniqueName="[RECC1].[SCONSERVED].[All]" dimensionUniqueName="[RECC1]" displayFolder="" count="0" memberValueDatatype="20" unbalanced="0" hidden="1"/>
    <cacheHierarchy uniqueName="[RECC1].[SSOURCONSV]" caption="SSOURCONSV" attribute="1" defaultMemberUniqueName="[RECC1].[SSOURCONSV].[All]" allUniqueName="[RECC1].[SSOURCONSV].[All]" dimensionUniqueName="[RECC1]" displayFolder="" count="0" memberValueDatatype="20" unbalanced="0" hidden="1"/>
    <cacheHierarchy uniqueName="[RECC1].[SSAVED]" caption="SSAVED" attribute="1" defaultMemberUniqueName="[RECC1].[SSAVED].[All]" allUniqueName="[RECC1].[SSAVED].[All]" dimensionUniqueName="[RECC1]" displayFolder="" count="0" memberValueDatatype="20" unbalanced="0" hidden="1"/>
    <cacheHierarchy uniqueName="[RECC1].[TSOURCCODE]" caption="TSOURCCODE" attribute="1" defaultMemberUniqueName="[RECC1].[TSOURCCODE].[All]" allUniqueName="[RECC1].[TSOURCCODE].[All]" dimensionUniqueName="[RECC1]" displayFolder="" count="0" memberValueDatatype="130" unbalanced="0" hidden="1"/>
    <cacheHierarchy uniqueName="[RECC1].[TCONSERVED]" caption="TCONSERVED" attribute="1" defaultMemberUniqueName="[RECC1].[TCONSERVED].[All]" allUniqueName="[RECC1].[TCONSERVED].[All]" dimensionUniqueName="[RECC1]" displayFolder="" count="0" memberValueDatatype="130" unbalanced="0" hidden="1"/>
    <cacheHierarchy uniqueName="[RECC1].[TSOURCONSV]" caption="TSOURCONSV" attribute="1" defaultMemberUniqueName="[RECC1].[TSOURCONSV].[All]" allUniqueName="[RECC1].[TSOURCONSV].[All]" dimensionUniqueName="[RECC1]" displayFolder="" count="0" memberValueDatatype="130" unbalanced="0" hidden="1"/>
    <cacheHierarchy uniqueName="[RECC1].[TSAVED]" caption="TSAVED" attribute="1" defaultMemberUniqueName="[RECC1].[TSAVED].[All]" allUniqueName="[RECC1].[TSAVED].[All]" dimensionUniqueName="[RECC1]" displayFolder="" count="0" memberValueDatatype="20" unbalanced="0" hidden="1"/>
    <cacheHierarchy uniqueName="[RECC1].[QSOURCCODE]" caption="QSOURCCODE" attribute="1" defaultMemberUniqueName="[RECC1].[QSOURCCODE].[All]" allUniqueName="[RECC1].[QSOURCCODE].[All]" dimensionUniqueName="[RECC1]" displayFolder="" count="0" memberValueDatatype="130" unbalanced="0" hidden="1"/>
    <cacheHierarchy uniqueName="[RECC1].[QCONSERVED]" caption="QCONSERVED" attribute="1" defaultMemberUniqueName="[RECC1].[QCONSERVED].[All]" allUniqueName="[RECC1].[QCONSERVED].[All]" dimensionUniqueName="[RECC1]" displayFolder="" count="0" memberValueDatatype="130" unbalanced="0" hidden="1"/>
    <cacheHierarchy uniqueName="[RECC1].[QSOURCONSV]" caption="QSOURCONSV" attribute="1" defaultMemberUniqueName="[RECC1].[QSOURCONSV].[All]" allUniqueName="[RECC1].[QSOURCONSV].[All]" dimensionUniqueName="[RECC1]" displayFolder="" count="0" memberValueDatatype="130" unbalanced="0" hidden="1"/>
    <cacheHierarchy uniqueName="[RECC1].[QSAVED]" caption="QSAVED" attribute="1" defaultMemberUniqueName="[RECC1].[QSAVED].[All]" allUniqueName="[RECC1].[QSAVED].[All]" dimensionUniqueName="[RECC1]" displayFolder="" count="0" memberValueDatatype="130" unbalanced="0" hidden="1"/>
    <cacheHierarchy uniqueName="[RECC1].[REBATE]" caption="REBATE" attribute="1" defaultMemberUniqueName="[RECC1].[REBATE].[All]" allUniqueName="[RECC1].[REBATE].[All]" dimensionUniqueName="[RECC1]" displayFolder="" count="0" memberValueDatatype="130" unbalanced="0" hidden="1"/>
    <cacheHierarchy uniqueName="[RECC1].[INCREMNTAL]" caption="INCREMNTAL" attribute="1" defaultMemberUniqueName="[RECC1].[INCREMNTAL].[All]" allUniqueName="[RECC1].[INCREMNTAL].[All]" dimensionUniqueName="[RECC1]" displayFolder="" count="0" memberValueDatatype="130" unbalanced="0" hidden="1"/>
    <cacheHierarchy uniqueName="[RECC1].[FY]" caption="FY" attribute="1" defaultMemberUniqueName="[RECC1].[FY].[All]" allUniqueName="[RECC1].[FY].[All]" dimensionUniqueName="[RECC1]" displayFolder="" count="0" memberValueDatatype="20" unbalanced="0" hidden="1"/>
    <cacheHierarchy uniqueName="[RECC1].[IC_CAPITAL]" caption="IC_CAPITAL" attribute="1" defaultMemberUniqueName="[RECC1].[IC_CAPITAL].[All]" allUniqueName="[RECC1].[IC_CAPITAL].[All]" dimensionUniqueName="[RECC1]" displayFolder="" count="0" memberValueDatatype="130" unbalanced="0" hidden="1"/>
    <cacheHierarchy uniqueName="[RECC1].[IC_OTHER]" caption="IC_OTHER" attribute="1" defaultMemberUniqueName="[RECC1].[IC_OTHER].[All]" allUniqueName="[RECC1].[IC_OTHER].[All]" dimensionUniqueName="[RECC1]" displayFolder="" count="0" memberValueDatatype="130" unbalanced="0" hidden="1"/>
    <cacheHierarchy uniqueName="[RECC1].[PAYBACK]" caption="PAYBACK" attribute="1" defaultMemberUniqueName="[RECC1].[PAYBACK].[All]" allUniqueName="[RECC1].[PAYBACK].[All]" dimensionUniqueName="[RECC1]" displayFolder="" count="0" memberValueDatatype="5" unbalanced="0" hidden="1"/>
    <cacheHierarchy uniqueName="[RECC1].[BPTOOL]" caption="BPTOOL" attribute="1" defaultMemberUniqueName="[RECC1].[BPTOOL].[All]" allUniqueName="[RECC1].[BPTOOL].[All]" dimensionUniqueName="[RECC1]" displayFolder="" count="0" memberValueDatatype="130" unbalanced="0" hidden="1"/>
    <cacheHierarchy uniqueName="[RECC2].[SUPERID]" caption="SUPERID" attribute="1" defaultMemberUniqueName="[RECC2].[SUPERID].[All]" allUniqueName="[RECC2].[SUPERID].[All]" dimensionUniqueName="[RECC2]" displayFolder="" count="0" memberValueDatatype="130" unbalanced="0" hidden="1"/>
    <cacheHierarchy uniqueName="[RECC2].[ID]" caption="ID" attribute="1" defaultMemberUniqueName="[RECC2].[ID].[All]" allUniqueName="[RECC2].[ID].[All]" dimensionUniqueName="[RECC2]" displayFolder="" count="0" memberValueDatatype="130" unbalanced="0" hidden="1"/>
    <cacheHierarchy uniqueName="[RECC2].[AR_NUMBER]" caption="AR_NUMBER" attribute="1" defaultMemberUniqueName="[RECC2].[AR_NUMBER].[All]" allUniqueName="[RECC2].[AR_NUMBER].[All]" dimensionUniqueName="[RECC2]" displayFolder="" count="0" memberValueDatatype="20" unbalanced="0" hidden="1"/>
    <cacheHierarchy uniqueName="[RECC2].[APPCODE]" caption="APPCODE" attribute="1" defaultMemberUniqueName="[RECC2].[APPCODE].[All]" allUniqueName="[RECC2].[APPCODE].[All]" dimensionUniqueName="[RECC2]" displayFolder="" count="0" memberValueDatatype="20" unbalanced="0" hidden="1"/>
    <cacheHierarchy uniqueName="[RECC2].[ARC2]" caption="ARC2" attribute="1" defaultMemberUniqueName="[RECC2].[ARC2].[All]" allUniqueName="[RECC2].[ARC2].[All]" dimensionUniqueName="[RECC2]" displayFolder="" count="0" memberValueDatatype="5" unbalanced="0" hidden="1"/>
    <cacheHierarchy uniqueName="[RECC2].[IMPSTATUS]" caption="IMPSTATUS" attribute="1" defaultMemberUniqueName="[RECC2].[IMPSTATUS].[All]" allUniqueName="[RECC2].[IMPSTATUS].[All]" dimensionUniqueName="[RECC2]" displayFolder="" count="0" memberValueDatatype="130" unbalanced="0" hidden="1"/>
    <cacheHierarchy uniqueName="[RECC2].[IMPCOST]" caption="IMPCOST" attribute="1" defaultMemberUniqueName="[RECC2].[IMPCOST].[All]" allUniqueName="[RECC2].[IMPCOST].[All]" dimensionUniqueName="[RECC2]" displayFolder="" count="0" memberValueDatatype="5" unbalanced="0" hidden="1"/>
    <cacheHierarchy uniqueName="[RECC2].[PSOURCCODE]" caption="PSOURCCODE" attribute="1" defaultMemberUniqueName="[RECC2].[PSOURCCODE].[All]" allUniqueName="[RECC2].[PSOURCCODE].[All]" dimensionUniqueName="[RECC2]" displayFolder="" count="0" memberValueDatatype="130" unbalanced="0" hidden="1"/>
    <cacheHierarchy uniqueName="[RECC2].[PCONSERVED]" caption="PCONSERVED" attribute="1" defaultMemberUniqueName="[RECC2].[PCONSERVED].[All]" allUniqueName="[RECC2].[PCONSERVED].[All]" dimensionUniqueName="[RECC2]" displayFolder="" count="0" memberValueDatatype="5" unbalanced="0" hidden="1"/>
    <cacheHierarchy uniqueName="[RECC2].[PSOURCONSV]" caption="PSOURCONSV" attribute="1" defaultMemberUniqueName="[RECC2].[PSOURCONSV].[All]" allUniqueName="[RECC2].[PSOURCONSV].[All]" dimensionUniqueName="[RECC2]" displayFolder="" count="0" memberValueDatatype="5" unbalanced="0" hidden="1"/>
    <cacheHierarchy uniqueName="[RECC2].[PSAVED]" caption="PSAVED" attribute="1" defaultMemberUniqueName="[RECC2].[PSAVED].[All]" allUniqueName="[RECC2].[PSAVED].[All]" dimensionUniqueName="[RECC2]" displayFolder="" count="0" memberValueDatatype="5" unbalanced="0" hidden="1"/>
    <cacheHierarchy uniqueName="[RECC2].[SSOURCCODE]" caption="SSOURCCODE" attribute="1" defaultMemberUniqueName="[RECC2].[SSOURCCODE].[All]" allUniqueName="[RECC2].[SSOURCCODE].[All]" dimensionUniqueName="[RECC2]" displayFolder="" count="0" memberValueDatatype="130" unbalanced="0" hidden="1"/>
    <cacheHierarchy uniqueName="[RECC2].[SCONSERVED]" caption="SCONSERVED" attribute="1" defaultMemberUniqueName="[RECC2].[SCONSERVED].[All]" allUniqueName="[RECC2].[SCONSERVED].[All]" dimensionUniqueName="[RECC2]" displayFolder="" count="0" memberValueDatatype="5" unbalanced="0" hidden="1"/>
    <cacheHierarchy uniqueName="[RECC2].[SSOURCONSV]" caption="SSOURCONSV" attribute="1" defaultMemberUniqueName="[RECC2].[SSOURCONSV].[All]" allUniqueName="[RECC2].[SSOURCONSV].[All]" dimensionUniqueName="[RECC2]" displayFolder="" count="0" memberValueDatatype="5" unbalanced="0" hidden="1"/>
    <cacheHierarchy uniqueName="[RECC2].[SSAVED]" caption="SSAVED" attribute="1" defaultMemberUniqueName="[RECC2].[SSAVED].[All]" allUniqueName="[RECC2].[SSAVED].[All]" dimensionUniqueName="[RECC2]" displayFolder="" count="0" memberValueDatatype="5" unbalanced="0" hidden="1"/>
    <cacheHierarchy uniqueName="[RECC2].[TSOURCCODE]" caption="TSOURCCODE" attribute="1" defaultMemberUniqueName="[RECC2].[TSOURCCODE].[All]" allUniqueName="[RECC2].[TSOURCCODE].[All]" dimensionUniqueName="[RECC2]" displayFolder="" count="0" memberValueDatatype="130" unbalanced="0" hidden="1"/>
    <cacheHierarchy uniqueName="[RECC2].[TCONSERVED]" caption="TCONSERVED" attribute="1" defaultMemberUniqueName="[RECC2].[TCONSERVED].[All]" allUniqueName="[RECC2].[TCONSERVED].[All]" dimensionUniqueName="[RECC2]" displayFolder="" count="0" memberValueDatatype="20" unbalanced="0" hidden="1"/>
    <cacheHierarchy uniqueName="[RECC2].[TSOURCONSV]" caption="TSOURCONSV" attribute="1" defaultMemberUniqueName="[RECC2].[TSOURCONSV].[All]" allUniqueName="[RECC2].[TSOURCONSV].[All]" dimensionUniqueName="[RECC2]" displayFolder="" count="0" memberValueDatatype="5" unbalanced="0" hidden="1"/>
    <cacheHierarchy uniqueName="[RECC2].[TSAVED]" caption="TSAVED" attribute="1" defaultMemberUniqueName="[RECC2].[TSAVED].[All]" allUniqueName="[RECC2].[TSAVED].[All]" dimensionUniqueName="[RECC2]" displayFolder="" count="0" memberValueDatatype="20" unbalanced="0" hidden="1"/>
    <cacheHierarchy uniqueName="[RECC2].[QSOURCCODE]" caption="QSOURCCODE" attribute="1" defaultMemberUniqueName="[RECC2].[QSOURCCODE].[All]" allUniqueName="[RECC2].[QSOURCCODE].[All]" dimensionUniqueName="[RECC2]" displayFolder="" count="0" memberValueDatatype="130" unbalanced="0" hidden="1"/>
    <cacheHierarchy uniqueName="[RECC2].[QCONSERVED]" caption="QCONSERVED" attribute="1" defaultMemberUniqueName="[RECC2].[QCONSERVED].[All]" allUniqueName="[RECC2].[QCONSERVED].[All]" dimensionUniqueName="[RECC2]" displayFolder="" count="0" memberValueDatatype="130" unbalanced="0" hidden="1"/>
    <cacheHierarchy uniqueName="[RECC2].[QSOURCONSV]" caption="QSOURCONSV" attribute="1" defaultMemberUniqueName="[RECC2].[QSOURCONSV].[All]" allUniqueName="[RECC2].[QSOURCONSV].[All]" dimensionUniqueName="[RECC2]" displayFolder="" count="0" memberValueDatatype="130" unbalanced="0" hidden="1"/>
    <cacheHierarchy uniqueName="[RECC2].[QSAVED]" caption="QSAVED" attribute="1" defaultMemberUniqueName="[RECC2].[QSAVED].[All]" allUniqueName="[RECC2].[QSAVED].[All]" dimensionUniqueName="[RECC2]" displayFolder="" count="0" memberValueDatatype="130" unbalanced="0" hidden="1"/>
    <cacheHierarchy uniqueName="[RECC2].[REBATE]" caption="REBATE" attribute="1" defaultMemberUniqueName="[RECC2].[REBATE].[All]" allUniqueName="[RECC2].[REBATE].[All]" dimensionUniqueName="[RECC2]" displayFolder="" count="0" memberValueDatatype="130" unbalanced="0" hidden="1"/>
    <cacheHierarchy uniqueName="[RECC2].[INCREMNTAL]" caption="INCREMNTAL" attribute="1" defaultMemberUniqueName="[RECC2].[INCREMNTAL].[All]" allUniqueName="[RECC2].[INCREMNTAL].[All]" dimensionUniqueName="[RECC2]" displayFolder="" count="0" memberValueDatatype="130" unbalanced="0" hidden="1"/>
    <cacheHierarchy uniqueName="[RECC2].[FY]" caption="FY" attribute="1" defaultMemberUniqueName="[RECC2].[FY].[All]" allUniqueName="[RECC2].[FY].[All]" dimensionUniqueName="[RECC2]" displayFolder="" count="0" memberValueDatatype="20" unbalanced="0" hidden="1"/>
    <cacheHierarchy uniqueName="[RECC2].[IC_CAPITAL]" caption="IC_CAPITAL" attribute="1" defaultMemberUniqueName="[RECC2].[IC_CAPITAL].[All]" allUniqueName="[RECC2].[IC_CAPITAL].[All]" dimensionUniqueName="[RECC2]" displayFolder="" count="0" memberValueDatatype="5" unbalanced="0" hidden="1"/>
    <cacheHierarchy uniqueName="[RECC2].[IC_OTHER]" caption="IC_OTHER" attribute="1" defaultMemberUniqueName="[RECC2].[IC_OTHER].[All]" allUniqueName="[RECC2].[IC_OTHER].[All]" dimensionUniqueName="[RECC2]" displayFolder="" count="0" memberValueDatatype="5" unbalanced="0" hidden="1"/>
    <cacheHierarchy uniqueName="[RECC2].[PAYBACK]" caption="PAYBACK" attribute="1" defaultMemberUniqueName="[RECC2].[PAYBACK].[All]" allUniqueName="[RECC2].[PAYBACK].[All]" dimensionUniqueName="[RECC2]" displayFolder="" count="0" memberValueDatatype="5" unbalanced="0" hidden="1"/>
    <cacheHierarchy uniqueName="[RECC2].[BPTOOL]" caption="BPTOOL" attribute="1" defaultMemberUniqueName="[RECC2].[BPTOOL].[All]" allUniqueName="[RECC2].[BPTOOL].[All]" dimensionUniqueName="[RECC2]" displayFolder="" count="0" memberValueDatatype="130" unbalanced="0" hidden="1"/>
    <cacheHierarchy uniqueName="[RECC3].[SUPERID]" caption="SUPERID" attribute="1" defaultMemberUniqueName="[RECC3].[SUPERID].[All]" allUniqueName="[RECC3].[SUPERID].[All]" dimensionUniqueName="[RECC3]" displayFolder="" count="0" memberValueDatatype="130" unbalanced="0" hidden="1"/>
    <cacheHierarchy uniqueName="[RECC3].[ID]" caption="ID" attribute="1" defaultMemberUniqueName="[RECC3].[ID].[All]" allUniqueName="[RECC3].[ID].[All]" dimensionUniqueName="[RECC3]" displayFolder="" count="0" memberValueDatatype="130" unbalanced="0" hidden="1"/>
    <cacheHierarchy uniqueName="[RECC3].[AR_NUMBER]" caption="AR_NUMBER" attribute="1" defaultMemberUniqueName="[RECC3].[AR_NUMBER].[All]" allUniqueName="[RECC3].[AR_NUMBER].[All]" dimensionUniqueName="[RECC3]" displayFolder="" count="0" memberValueDatatype="20" unbalanced="0" hidden="1"/>
    <cacheHierarchy uniqueName="[RECC3].[APPCODE]" caption="APPCODE" attribute="1" defaultMemberUniqueName="[RECC3].[APPCODE].[All]" allUniqueName="[RECC3].[APPCODE].[All]" dimensionUniqueName="[RECC3]" displayFolder="" count="0" memberValueDatatype="20" unbalanced="0" hidden="1"/>
    <cacheHierarchy uniqueName="[RECC3].[ARC2]" caption="ARC2" attribute="1" defaultMemberUniqueName="[RECC3].[ARC2].[All]" allUniqueName="[RECC3].[ARC2].[All]" dimensionUniqueName="[RECC3]" displayFolder="" count="0" memberValueDatatype="5" unbalanced="0" hidden="1"/>
    <cacheHierarchy uniqueName="[RECC3].[IMPSTATUS]" caption="IMPSTATUS" attribute="1" defaultMemberUniqueName="[RECC3].[IMPSTATUS].[All]" allUniqueName="[RECC3].[IMPSTATUS].[All]" dimensionUniqueName="[RECC3]" displayFolder="" count="0" memberValueDatatype="130" unbalanced="0" hidden="1"/>
    <cacheHierarchy uniqueName="[RECC3].[IMPCOST]" caption="IMPCOST" attribute="1" defaultMemberUniqueName="[RECC3].[IMPCOST].[All]" allUniqueName="[RECC3].[IMPCOST].[All]" dimensionUniqueName="[RECC3]" displayFolder="" count="0" memberValueDatatype="20" unbalanced="0" hidden="1"/>
    <cacheHierarchy uniqueName="[RECC3].[PSOURCCODE]" caption="PSOURCCODE" attribute="1" defaultMemberUniqueName="[RECC3].[PSOURCCODE].[All]" allUniqueName="[RECC3].[PSOURCCODE].[All]" dimensionUniqueName="[RECC3]" displayFolder="" count="0" memberValueDatatype="130" unbalanced="0" hidden="1"/>
    <cacheHierarchy uniqueName="[RECC3].[PCONSERVED]" caption="PCONSERVED" attribute="1" defaultMemberUniqueName="[RECC3].[PCONSERVED].[All]" allUniqueName="[RECC3].[PCONSERVED].[All]" dimensionUniqueName="[RECC3]" displayFolder="" count="0" memberValueDatatype="20" unbalanced="0" hidden="1"/>
    <cacheHierarchy uniqueName="[RECC3].[PSOURCONSV]" caption="PSOURCONSV" attribute="1" defaultMemberUniqueName="[RECC3].[PSOURCONSV].[All]" allUniqueName="[RECC3].[PSOURCONSV].[All]" dimensionUniqueName="[RECC3]" displayFolder="" count="0" memberValueDatatype="5" unbalanced="0" hidden="1"/>
    <cacheHierarchy uniqueName="[RECC3].[PSAVED]" caption="PSAVED" attribute="1" defaultMemberUniqueName="[RECC3].[PSAVED].[All]" allUniqueName="[RECC3].[PSAVED].[All]" dimensionUniqueName="[RECC3]" displayFolder="" count="0" memberValueDatatype="5" unbalanced="0" hidden="1"/>
    <cacheHierarchy uniqueName="[RECC3].[SSOURCCODE]" caption="SSOURCCODE" attribute="1" defaultMemberUniqueName="[RECC3].[SSOURCCODE].[All]" allUniqueName="[RECC3].[SSOURCCODE].[All]" dimensionUniqueName="[RECC3]" displayFolder="" count="0" memberValueDatatype="130" unbalanced="0" hidden="1"/>
    <cacheHierarchy uniqueName="[RECC3].[SCONSERVED]" caption="SCONSERVED" attribute="1" defaultMemberUniqueName="[RECC3].[SCONSERVED].[All]" allUniqueName="[RECC3].[SCONSERVED].[All]" dimensionUniqueName="[RECC3]" displayFolder="" count="0" memberValueDatatype="5" unbalanced="0" hidden="1"/>
    <cacheHierarchy uniqueName="[RECC3].[SSOURCONSV]" caption="SSOURCONSV" attribute="1" defaultMemberUniqueName="[RECC3].[SSOURCONSV].[All]" allUniqueName="[RECC3].[SSOURCONSV].[All]" dimensionUniqueName="[RECC3]" displayFolder="" count="0" memberValueDatatype="130" unbalanced="0" hidden="1"/>
    <cacheHierarchy uniqueName="[RECC3].[SSAVED]" caption="SSAVED" attribute="1" defaultMemberUniqueName="[RECC3].[SSAVED].[All]" allUniqueName="[RECC3].[SSAVED].[All]" dimensionUniqueName="[RECC3]" displayFolder="" count="0" memberValueDatatype="5" unbalanced="0" hidden="1"/>
    <cacheHierarchy uniqueName="[RECC3].[TSOURCCODE]" caption="TSOURCCODE" attribute="1" defaultMemberUniqueName="[RECC3].[TSOURCCODE].[All]" allUniqueName="[RECC3].[TSOURCCODE].[All]" dimensionUniqueName="[RECC3]" displayFolder="" count="0" memberValueDatatype="130" unbalanced="0" hidden="1"/>
    <cacheHierarchy uniqueName="[RECC3].[TCONSERVED]" caption="TCONSERVED" attribute="1" defaultMemberUniqueName="[RECC3].[TCONSERVED].[All]" allUniqueName="[RECC3].[TCONSERVED].[All]" dimensionUniqueName="[RECC3]" displayFolder="" count="0" memberValueDatatype="130" unbalanced="0" hidden="1"/>
    <cacheHierarchy uniqueName="[RECC3].[TSOURCONSV]" caption="TSOURCONSV" attribute="1" defaultMemberUniqueName="[RECC3].[TSOURCONSV].[All]" allUniqueName="[RECC3].[TSOURCONSV].[All]" dimensionUniqueName="[RECC3]" displayFolder="" count="0" memberValueDatatype="130" unbalanced="0" hidden="1"/>
    <cacheHierarchy uniqueName="[RECC3].[TSAVED]" caption="TSAVED" attribute="1" defaultMemberUniqueName="[RECC3].[TSAVED].[All]" allUniqueName="[RECC3].[TSAVED].[All]" dimensionUniqueName="[RECC3]" displayFolder="" count="0" memberValueDatatype="20" unbalanced="0" hidden="1"/>
    <cacheHierarchy uniqueName="[RECC3].[QSOURCCODE]" caption="QSOURCCODE" attribute="1" defaultMemberUniqueName="[RECC3].[QSOURCCODE].[All]" allUniqueName="[RECC3].[QSOURCCODE].[All]" dimensionUniqueName="[RECC3]" displayFolder="" count="0" memberValueDatatype="130" unbalanced="0" hidden="1"/>
    <cacheHierarchy uniqueName="[RECC3].[QCONSERVED]" caption="QCONSERVED" attribute="1" defaultMemberUniqueName="[RECC3].[QCONSERVED].[All]" allUniqueName="[RECC3].[QCONSERVED].[All]" dimensionUniqueName="[RECC3]" displayFolder="" count="0" memberValueDatatype="130" unbalanced="0" hidden="1"/>
    <cacheHierarchy uniqueName="[RECC3].[QSOURCONSV]" caption="QSOURCONSV" attribute="1" defaultMemberUniqueName="[RECC3].[QSOURCONSV].[All]" allUniqueName="[RECC3].[QSOURCONSV].[All]" dimensionUniqueName="[RECC3]" displayFolder="" count="0" memberValueDatatype="130" unbalanced="0" hidden="1"/>
    <cacheHierarchy uniqueName="[RECC3].[QSAVED]" caption="QSAVED" attribute="1" defaultMemberUniqueName="[RECC3].[QSAVED].[All]" allUniqueName="[RECC3].[QSAVED].[All]" dimensionUniqueName="[RECC3]" displayFolder="" count="0" memberValueDatatype="130" unbalanced="0" hidden="1"/>
    <cacheHierarchy uniqueName="[RECC3].[REBATE]" caption="REBATE" attribute="1" defaultMemberUniqueName="[RECC3].[REBATE].[All]" allUniqueName="[RECC3].[REBATE].[All]" dimensionUniqueName="[RECC3]" displayFolder="" count="0" memberValueDatatype="130" unbalanced="0" hidden="1"/>
    <cacheHierarchy uniqueName="[RECC3].[INCREMNTAL]" caption="INCREMNTAL" attribute="1" defaultMemberUniqueName="[RECC3].[INCREMNTAL].[All]" allUniqueName="[RECC3].[INCREMNTAL].[All]" dimensionUniqueName="[RECC3]" displayFolder="" count="0" memberValueDatatype="130" unbalanced="0" hidden="1"/>
    <cacheHierarchy uniqueName="[RECC3].[FY]" caption="FY" attribute="1" defaultMemberUniqueName="[RECC3].[FY].[All]" allUniqueName="[RECC3].[FY].[All]" dimensionUniqueName="[RECC3]" displayFolder="" count="0" memberValueDatatype="20" unbalanced="0" hidden="1"/>
    <cacheHierarchy uniqueName="[RECC3].[IC_CAPITAL]" caption="IC_CAPITAL" attribute="1" defaultMemberUniqueName="[RECC3].[IC_CAPITAL].[All]" allUniqueName="[RECC3].[IC_CAPITAL].[All]" dimensionUniqueName="[RECC3]" displayFolder="" count="0" memberValueDatatype="20" unbalanced="0" hidden="1"/>
    <cacheHierarchy uniqueName="[RECC3].[IC_OTHER]" caption="IC_OTHER" attribute="1" defaultMemberUniqueName="[RECC3].[IC_OTHER].[All]" allUniqueName="[RECC3].[IC_OTHER].[All]" dimensionUniqueName="[RECC3]" displayFolder="" count="0" memberValueDatatype="20" unbalanced="0" hidden="1"/>
    <cacheHierarchy uniqueName="[RECC3].[PAYBACK]" caption="PAYBACK" attribute="1" defaultMemberUniqueName="[RECC3].[PAYBACK].[All]" allUniqueName="[RECC3].[PAYBACK].[All]" dimensionUniqueName="[RECC3]" displayFolder="" count="0" memberValueDatatype="130" unbalanced="0" hidden="1"/>
    <cacheHierarchy uniqueName="[RECC3].[BPTOOL]" caption="BPTOOL" attribute="1" defaultMemberUniqueName="[RECC3].[BPTOOL].[All]" allUniqueName="[RECC3].[BPTOOL].[All]" dimensionUniqueName="[RECC3]" displayFolder="" count="0" memberValueDatatype="130" unbalanced="0" hidden="1"/>
    <cacheHierarchy uniqueName="[RECC4].[SUPERID]" caption="SUPERID" attribute="1" defaultMemberUniqueName="[RECC4].[SUPERID].[All]" allUniqueName="[RECC4].[SUPERID].[All]" dimensionUniqueName="[RECC4]" displayFolder="" count="0" memberValueDatatype="130" unbalanced="0" hidden="1"/>
    <cacheHierarchy uniqueName="[RECC4].[ID]" caption="ID" attribute="1" defaultMemberUniqueName="[RECC4].[ID].[All]" allUniqueName="[RECC4].[ID].[All]" dimensionUniqueName="[RECC4]" displayFolder="" count="0" memberValueDatatype="130" unbalanced="0" hidden="1"/>
    <cacheHierarchy uniqueName="[RECC4].[AR_NUMBER]" caption="AR_NUMBER" attribute="1" defaultMemberUniqueName="[RECC4].[AR_NUMBER].[All]" allUniqueName="[RECC4].[AR_NUMBER].[All]" dimensionUniqueName="[RECC4]" displayFolder="" count="0" memberValueDatatype="20" unbalanced="0" hidden="1"/>
    <cacheHierarchy uniqueName="[RECC4].[APPCODE]" caption="APPCODE" attribute="1" defaultMemberUniqueName="[RECC4].[APPCODE].[All]" allUniqueName="[RECC4].[APPCODE].[All]" dimensionUniqueName="[RECC4]" displayFolder="" count="0" memberValueDatatype="20" unbalanced="0" hidden="1"/>
    <cacheHierarchy uniqueName="[RECC4].[ARC2]" caption="ARC2" attribute="1" defaultMemberUniqueName="[RECC4].[ARC2].[All]" allUniqueName="[RECC4].[ARC2].[All]" dimensionUniqueName="[RECC4]" displayFolder="" count="0" memberValueDatatype="5" unbalanced="0" hidden="1"/>
    <cacheHierarchy uniqueName="[RECC4].[IMPSTATUS]" caption="IMPSTATUS" attribute="1" defaultMemberUniqueName="[RECC4].[IMPSTATUS].[All]" allUniqueName="[RECC4].[IMPSTATUS].[All]" dimensionUniqueName="[RECC4]" displayFolder="" count="0" memberValueDatatype="130" unbalanced="0" hidden="1"/>
    <cacheHierarchy uniqueName="[RECC4].[IMPCOST]" caption="IMPCOST" attribute="1" defaultMemberUniqueName="[RECC4].[IMPCOST].[All]" allUniqueName="[RECC4].[IMPCOST].[All]" dimensionUniqueName="[RECC4]" displayFolder="" count="0" memberValueDatatype="20" unbalanced="0" hidden="1"/>
    <cacheHierarchy uniqueName="[RECC4].[PSOURCCODE]" caption="PSOURCCODE" attribute="1" defaultMemberUniqueName="[RECC4].[PSOURCCODE].[All]" allUniqueName="[RECC4].[PSOURCCODE].[All]" dimensionUniqueName="[RECC4]" displayFolder="" count="0" memberValueDatatype="130" unbalanced="0" hidden="1"/>
    <cacheHierarchy uniqueName="[RECC4].[PCONSERVED]" caption="PCONSERVED" attribute="1" defaultMemberUniqueName="[RECC4].[PCONSERVED].[All]" allUniqueName="[RECC4].[PCONSERVED].[All]" dimensionUniqueName="[RECC4]" displayFolder="" count="0" memberValueDatatype="20" unbalanced="0" hidden="1"/>
    <cacheHierarchy uniqueName="[RECC4].[PSOURCONSV]" caption="PSOURCONSV" attribute="1" defaultMemberUniqueName="[RECC4].[PSOURCONSV].[All]" allUniqueName="[RECC4].[PSOURCONSV].[All]" dimensionUniqueName="[RECC4]" displayFolder="" count="0" memberValueDatatype="20" unbalanced="0" hidden="1"/>
    <cacheHierarchy uniqueName="[RECC4].[PSAVED]" caption="PSAVED" attribute="1" defaultMemberUniqueName="[RECC4].[PSAVED].[All]" allUniqueName="[RECC4].[PSAVED].[All]" dimensionUniqueName="[RECC4]" displayFolder="" count="0" memberValueDatatype="20" unbalanced="0" hidden="1"/>
    <cacheHierarchy uniqueName="[RECC4].[SSOURCCODE]" caption="SSOURCCODE" attribute="1" defaultMemberUniqueName="[RECC4].[SSOURCCODE].[All]" allUniqueName="[RECC4].[SSOURCCODE].[All]" dimensionUniqueName="[RECC4]" displayFolder="" count="0" memberValueDatatype="130" unbalanced="0" hidden="1"/>
    <cacheHierarchy uniqueName="[RECC4].[SCONSERVED]" caption="SCONSERVED" attribute="1" defaultMemberUniqueName="[RECC4].[SCONSERVED].[All]" allUniqueName="[RECC4].[SCONSERVED].[All]" dimensionUniqueName="[RECC4]" displayFolder="" count="0" memberValueDatatype="20" unbalanced="0" hidden="1"/>
    <cacheHierarchy uniqueName="[RECC4].[SSOURCONSV]" caption="SSOURCONSV" attribute="1" defaultMemberUniqueName="[RECC4].[SSOURCONSV].[All]" allUniqueName="[RECC4].[SSOURCONSV].[All]" dimensionUniqueName="[RECC4]" displayFolder="" count="0" memberValueDatatype="130" unbalanced="0" hidden="1"/>
    <cacheHierarchy uniqueName="[RECC4].[SSAVED]" caption="SSAVED" attribute="1" defaultMemberUniqueName="[RECC4].[SSAVED].[All]" allUniqueName="[RECC4].[SSAVED].[All]" dimensionUniqueName="[RECC4]" displayFolder="" count="0" memberValueDatatype="20" unbalanced="0" hidden="1"/>
    <cacheHierarchy uniqueName="[RECC4].[TSOURCCODE]" caption="TSOURCCODE" attribute="1" defaultMemberUniqueName="[RECC4].[TSOURCCODE].[All]" allUniqueName="[RECC4].[TSOURCCODE].[All]" dimensionUniqueName="[RECC4]" displayFolder="" count="0" memberValueDatatype="130" unbalanced="0" hidden="1"/>
    <cacheHierarchy uniqueName="[RECC4].[TCONSERVED]" caption="TCONSERVED" attribute="1" defaultMemberUniqueName="[RECC4].[TCONSERVED].[All]" allUniqueName="[RECC4].[TCONSERVED].[All]" dimensionUniqueName="[RECC4]" displayFolder="" count="0" memberValueDatatype="20" unbalanced="0" hidden="1"/>
    <cacheHierarchy uniqueName="[RECC4].[TSOURCONSV]" caption="TSOURCONSV" attribute="1" defaultMemberUniqueName="[RECC4].[TSOURCONSV].[All]" allUniqueName="[RECC4].[TSOURCONSV].[All]" dimensionUniqueName="[RECC4]" displayFolder="" count="0" memberValueDatatype="130" unbalanced="0" hidden="1"/>
    <cacheHierarchy uniqueName="[RECC4].[TSAVED]" caption="TSAVED" attribute="1" defaultMemberUniqueName="[RECC4].[TSAVED].[All]" allUniqueName="[RECC4].[TSAVED].[All]" dimensionUniqueName="[RECC4]" displayFolder="" count="0" memberValueDatatype="20" unbalanced="0" hidden="1"/>
    <cacheHierarchy uniqueName="[RECC4].[QSOURCCODE]" caption="QSOURCCODE" attribute="1" defaultMemberUniqueName="[RECC4].[QSOURCCODE].[All]" allUniqueName="[RECC4].[QSOURCCODE].[All]" dimensionUniqueName="[RECC4]" displayFolder="" count="0" memberValueDatatype="130" unbalanced="0" hidden="1"/>
    <cacheHierarchy uniqueName="[RECC4].[QCONSERVED]" caption="QCONSERVED" attribute="1" defaultMemberUniqueName="[RECC4].[QCONSERVED].[All]" allUniqueName="[RECC4].[QCONSERVED].[All]" dimensionUniqueName="[RECC4]" displayFolder="" count="0" memberValueDatatype="130" unbalanced="0" hidden="1"/>
    <cacheHierarchy uniqueName="[RECC4].[QSOURCONSV]" caption="QSOURCONSV" attribute="1" defaultMemberUniqueName="[RECC4].[QSOURCONSV].[All]" allUniqueName="[RECC4].[QSOURCONSV].[All]" dimensionUniqueName="[RECC4]" displayFolder="" count="0" memberValueDatatype="130" unbalanced="0" hidden="1"/>
    <cacheHierarchy uniqueName="[RECC4].[QSAVED]" caption="QSAVED" attribute="1" defaultMemberUniqueName="[RECC4].[QSAVED].[All]" allUniqueName="[RECC4].[QSAVED].[All]" dimensionUniqueName="[RECC4]" displayFolder="" count="0" memberValueDatatype="130" unbalanced="0" hidden="1"/>
    <cacheHierarchy uniqueName="[RECC4].[REBATE]" caption="REBATE" attribute="1" defaultMemberUniqueName="[RECC4].[REBATE].[All]" allUniqueName="[RECC4].[REBATE].[All]" dimensionUniqueName="[RECC4]" displayFolder="" count="0" memberValueDatatype="130" unbalanced="0" hidden="1"/>
    <cacheHierarchy uniqueName="[RECC4].[INCREMNTAL]" caption="INCREMNTAL" attribute="1" defaultMemberUniqueName="[RECC4].[INCREMNTAL].[All]" allUniqueName="[RECC4].[INCREMNTAL].[All]" dimensionUniqueName="[RECC4]" displayFolder="" count="0" memberValueDatatype="130" unbalanced="0" hidden="1"/>
    <cacheHierarchy uniqueName="[RECC4].[FY]" caption="FY" attribute="1" defaultMemberUniqueName="[RECC4].[FY].[All]" allUniqueName="[RECC4].[FY].[All]" dimensionUniqueName="[RECC4]" displayFolder="" count="0" memberValueDatatype="20" unbalanced="0" hidden="1"/>
    <cacheHierarchy uniqueName="[RECC4].[IC_CAPITAL]" caption="IC_CAPITAL" attribute="1" defaultMemberUniqueName="[RECC4].[IC_CAPITAL].[All]" allUniqueName="[RECC4].[IC_CAPITAL].[All]" dimensionUniqueName="[RECC4]" displayFolder="" count="0" memberValueDatatype="130" unbalanced="0" hidden="1"/>
    <cacheHierarchy uniqueName="[RECC4].[IC_OTHER]" caption="IC_OTHER" attribute="1" defaultMemberUniqueName="[RECC4].[IC_OTHER].[All]" allUniqueName="[RECC4].[IC_OTHER].[All]" dimensionUniqueName="[RECC4]" displayFolder="" count="0" memberValueDatatype="130" unbalanced="0" hidden="1"/>
    <cacheHierarchy uniqueName="[RECC4].[PAYBACK]" caption="PAYBACK" attribute="1" defaultMemberUniqueName="[RECC4].[PAYBACK].[All]" allUniqueName="[RECC4].[PAYBACK].[All]" dimensionUniqueName="[RECC4]" displayFolder="" count="0" memberValueDatatype="5" unbalanced="0" hidden="1"/>
    <cacheHierarchy uniqueName="[RECC4].[BPTOOL]" caption="BPTOOL" attribute="1" defaultMemberUniqueName="[RECC4].[BPTOOL].[All]" allUniqueName="[RECC4].[BPTOOL].[All]" dimensionUniqueName="[RECC4]" displayFolder="" count="0" memberValueDatatype="130" unbalanced="0" hidden="1"/>
    <cacheHierarchy uniqueName="[RECC5].[SUPERID]" caption="SUPERID" attribute="1" defaultMemberUniqueName="[RECC5].[SUPERID].[All]" allUniqueName="[RECC5].[SUPERID].[All]" dimensionUniqueName="[RECC5]" displayFolder="" count="0" memberValueDatatype="130" unbalanced="0" hidden="1"/>
    <cacheHierarchy uniqueName="[RECC5].[ID]" caption="ID" attribute="1" defaultMemberUniqueName="[RECC5].[ID].[All]" allUniqueName="[RECC5].[ID].[All]" dimensionUniqueName="[RECC5]" displayFolder="" count="0" memberValueDatatype="130" unbalanced="0" hidden="1"/>
    <cacheHierarchy uniqueName="[RECC5].[AR_NUMBER]" caption="AR_NUMBER" attribute="1" defaultMemberUniqueName="[RECC5].[AR_NUMBER].[All]" allUniqueName="[RECC5].[AR_NUMBER].[All]" dimensionUniqueName="[RECC5]" displayFolder="" count="0" memberValueDatatype="20" unbalanced="0" hidden="1"/>
    <cacheHierarchy uniqueName="[RECC5].[APPCODE]" caption="APPCODE" attribute="1" defaultMemberUniqueName="[RECC5].[APPCODE].[All]" allUniqueName="[RECC5].[APPCODE].[All]" dimensionUniqueName="[RECC5]" displayFolder="" count="0" memberValueDatatype="20" unbalanced="0" hidden="1"/>
    <cacheHierarchy uniqueName="[RECC5].[ARC2]" caption="ARC2" attribute="1" defaultMemberUniqueName="[RECC5].[ARC2].[All]" allUniqueName="[RECC5].[ARC2].[All]" dimensionUniqueName="[RECC5]" displayFolder="" count="0" memberValueDatatype="5" unbalanced="0" hidden="1"/>
    <cacheHierarchy uniqueName="[RECC5].[IMPSTATUS]" caption="IMPSTATUS" attribute="1" defaultMemberUniqueName="[RECC5].[IMPSTATUS].[All]" allUniqueName="[RECC5].[IMPSTATUS].[All]" dimensionUniqueName="[RECC5]" displayFolder="" count="0" memberValueDatatype="130" unbalanced="0" hidden="1"/>
    <cacheHierarchy uniqueName="[RECC5].[IMPCOST]" caption="IMPCOST" attribute="1" defaultMemberUniqueName="[RECC5].[IMPCOST].[All]" allUniqueName="[RECC5].[IMPCOST].[All]" dimensionUniqueName="[RECC5]" displayFolder="" count="0" memberValueDatatype="20" unbalanced="0" hidden="1"/>
    <cacheHierarchy uniqueName="[RECC5].[PSOURCCODE]" caption="PSOURCCODE" attribute="1" defaultMemberUniqueName="[RECC5].[PSOURCCODE].[All]" allUniqueName="[RECC5].[PSOURCCODE].[All]" dimensionUniqueName="[RECC5]" displayFolder="" count="0" memberValueDatatype="130" unbalanced="0" hidden="1"/>
    <cacheHierarchy uniqueName="[RECC5].[PCONSERVED]" caption="PCONSERVED" attribute="1" defaultMemberUniqueName="[RECC5].[PCONSERVED].[All]" allUniqueName="[RECC5].[PCONSERVED].[All]" dimensionUniqueName="[RECC5]" displayFolder="" count="0" memberValueDatatype="20" unbalanced="0" hidden="1"/>
    <cacheHierarchy uniqueName="[RECC5].[PSOURCONSV]" caption="PSOURCONSV" attribute="1" defaultMemberUniqueName="[RECC5].[PSOURCONSV].[All]" allUniqueName="[RECC5].[PSOURCONSV].[All]" dimensionUniqueName="[RECC5]" displayFolder="" count="0" memberValueDatatype="20" unbalanced="0" hidden="1"/>
    <cacheHierarchy uniqueName="[RECC5].[PSAVED]" caption="PSAVED" attribute="1" defaultMemberUniqueName="[RECC5].[PSAVED].[All]" allUniqueName="[RECC5].[PSAVED].[All]" dimensionUniqueName="[RECC5]" displayFolder="" count="0" memberValueDatatype="20" unbalanced="0" hidden="1"/>
    <cacheHierarchy uniqueName="[RECC5].[SSOURCCODE]" caption="SSOURCCODE" attribute="1" defaultMemberUniqueName="[RECC5].[SSOURCCODE].[All]" allUniqueName="[RECC5].[SSOURCCODE].[All]" dimensionUniqueName="[RECC5]" displayFolder="" count="0" memberValueDatatype="130" unbalanced="0" hidden="1"/>
    <cacheHierarchy uniqueName="[RECC5].[SCONSERVED]" caption="SCONSERVED" attribute="1" defaultMemberUniqueName="[RECC5].[SCONSERVED].[All]" allUniqueName="[RECC5].[SCONSERVED].[All]" dimensionUniqueName="[RECC5]" displayFolder="" count="0" memberValueDatatype="20" unbalanced="0" hidden="1"/>
    <cacheHierarchy uniqueName="[RECC5].[SSOURCONSV]" caption="SSOURCONSV" attribute="1" defaultMemberUniqueName="[RECC5].[SSOURCONSV].[All]" allUniqueName="[RECC5].[SSOURCONSV].[All]" dimensionUniqueName="[RECC5]" displayFolder="" count="0" memberValueDatatype="130" unbalanced="0" hidden="1"/>
    <cacheHierarchy uniqueName="[RECC5].[SSAVED]" caption="SSAVED" attribute="1" defaultMemberUniqueName="[RECC5].[SSAVED].[All]" allUniqueName="[RECC5].[SSAVED].[All]" dimensionUniqueName="[RECC5]" displayFolder="" count="0" memberValueDatatype="20" unbalanced="0" hidden="1"/>
    <cacheHierarchy uniqueName="[RECC5].[TSOURCCODE]" caption="TSOURCCODE" attribute="1" defaultMemberUniqueName="[RECC5].[TSOURCCODE].[All]" allUniqueName="[RECC5].[TSOURCCODE].[All]" dimensionUniqueName="[RECC5]" displayFolder="" count="0" memberValueDatatype="130" unbalanced="0" hidden="1"/>
    <cacheHierarchy uniqueName="[RECC5].[TCONSERVED]" caption="TCONSERVED" attribute="1" defaultMemberUniqueName="[RECC5].[TCONSERVED].[All]" allUniqueName="[RECC5].[TCONSERVED].[All]" dimensionUniqueName="[RECC5]" displayFolder="" count="0" memberValueDatatype="20" unbalanced="0" hidden="1"/>
    <cacheHierarchy uniqueName="[RECC5].[TSOURCONSV]" caption="TSOURCONSV" attribute="1" defaultMemberUniqueName="[RECC5].[TSOURCONSV].[All]" allUniqueName="[RECC5].[TSOURCONSV].[All]" dimensionUniqueName="[RECC5]" displayFolder="" count="0" memberValueDatatype="20" unbalanced="0" hidden="1"/>
    <cacheHierarchy uniqueName="[RECC5].[TSAVED]" caption="TSAVED" attribute="1" defaultMemberUniqueName="[RECC5].[TSAVED].[All]" allUniqueName="[RECC5].[TSAVED].[All]" dimensionUniqueName="[RECC5]" displayFolder="" count="0" memberValueDatatype="20" unbalanced="0" hidden="1"/>
    <cacheHierarchy uniqueName="[RECC5].[QSOURCCODE]" caption="QSOURCCODE" attribute="1" defaultMemberUniqueName="[RECC5].[QSOURCCODE].[All]" allUniqueName="[RECC5].[QSOURCCODE].[All]" dimensionUniqueName="[RECC5]" displayFolder="" count="0" memberValueDatatype="130" unbalanced="0" hidden="1"/>
    <cacheHierarchy uniqueName="[RECC5].[QCONSERVED]" caption="QCONSERVED" attribute="1" defaultMemberUniqueName="[RECC5].[QCONSERVED].[All]" allUniqueName="[RECC5].[QCONSERVED].[All]" dimensionUniqueName="[RECC5]" displayFolder="" count="0" memberValueDatatype="130" unbalanced="0" hidden="1"/>
    <cacheHierarchy uniqueName="[RECC5].[QSOURCONSV]" caption="QSOURCONSV" attribute="1" defaultMemberUniqueName="[RECC5].[QSOURCONSV].[All]" allUniqueName="[RECC5].[QSOURCONSV].[All]" dimensionUniqueName="[RECC5]" displayFolder="" count="0" memberValueDatatype="130" unbalanced="0" hidden="1"/>
    <cacheHierarchy uniqueName="[RECC5].[QSAVED]" caption="QSAVED" attribute="1" defaultMemberUniqueName="[RECC5].[QSAVED].[All]" allUniqueName="[RECC5].[QSAVED].[All]" dimensionUniqueName="[RECC5]" displayFolder="" count="0" memberValueDatatype="130" unbalanced="0" hidden="1"/>
    <cacheHierarchy uniqueName="[RECC5].[REBATE]" caption="REBATE" attribute="1" defaultMemberUniqueName="[RECC5].[REBATE].[All]" allUniqueName="[RECC5].[REBATE].[All]" dimensionUniqueName="[RECC5]" displayFolder="" count="0" memberValueDatatype="130" unbalanced="0" hidden="1"/>
    <cacheHierarchy uniqueName="[RECC5].[INCREMNTAL]" caption="INCREMNTAL" attribute="1" defaultMemberUniqueName="[RECC5].[INCREMNTAL].[All]" allUniqueName="[RECC5].[INCREMNTAL].[All]" dimensionUniqueName="[RECC5]" displayFolder="" count="0" memberValueDatatype="130" unbalanced="0" hidden="1"/>
    <cacheHierarchy uniqueName="[RECC5].[FY]" caption="FY" attribute="1" defaultMemberUniqueName="[RECC5].[FY].[All]" allUniqueName="[RECC5].[FY].[All]" dimensionUniqueName="[RECC5]" displayFolder="" count="0" memberValueDatatype="20" unbalanced="0" hidden="1"/>
    <cacheHierarchy uniqueName="[RECC5].[IC Cost]" caption="IC Cost" attribute="1" defaultMemberUniqueName="[RECC5].[IC Cost].[All]" allUniqueName="[RECC5].[IC Cost].[All]" dimensionUniqueName="[RECC5]" displayFolder="" count="0" memberValueDatatype="20" unbalanced="0" hidden="1"/>
    <cacheHierarchy uniqueName="[RECC5].[IC_CAPITAL]" caption="IC_CAPITAL" attribute="1" defaultMemberUniqueName="[RECC5].[IC_CAPITAL].[All]" allUniqueName="[RECC5].[IC_CAPITAL].[All]" dimensionUniqueName="[RECC5]" displayFolder="" count="0" memberValueDatatype="130" unbalanced="0" hidden="1"/>
    <cacheHierarchy uniqueName="[RECC5].[IC_OTHER]" caption="IC_OTHER" attribute="1" defaultMemberUniqueName="[RECC5].[IC_OTHER].[All]" allUniqueName="[RECC5].[IC_OTHER].[All]" dimensionUniqueName="[RECC5]" displayFolder="" count="0" memberValueDatatype="130" unbalanced="0" hidden="1"/>
    <cacheHierarchy uniqueName="[RECC5].[PAYBACK]" caption="PAYBACK" attribute="1" defaultMemberUniqueName="[RECC5].[PAYBACK].[All]" allUniqueName="[RECC5].[PAYBACK].[All]" dimensionUniqueName="[RECC5]" displayFolder="" count="0" memberValueDatatype="5" unbalanced="0" hidden="1"/>
    <cacheHierarchy uniqueName="[RECC5].[BPTOOL]" caption="BPTOOL" attribute="1" defaultMemberUniqueName="[RECC5].[BPTOOL].[All]" allUniqueName="[RECC5].[BPTOOL].[All]" dimensionUniqueName="[RECC5]" displayFolder="" count="0" memberValueDatatype="130" unbalanced="0" hidden="1"/>
    <cacheHierarchy uniqueName="[Measures].[Imp]" caption="Imp" measure="1" displayFolder="" measureGroup="RECC" count="0"/>
    <cacheHierarchy uniqueName="[Measures].[Not Imp]" caption="Not Imp" measure="1" displayFolder="" measureGroup="RECC" count="0"/>
    <cacheHierarchy uniqueName="[Measures].[Unknown Imp]" caption="Unknown Imp" measure="1" displayFolder="" measureGroup="RECC" count="0"/>
    <cacheHierarchy uniqueName="[Measures].[Blank Imp]" caption="Blank Imp" measure="1" displayFolder="" measureGroup="RECC" count="0"/>
    <cacheHierarchy uniqueName="[Measures].[Imp p]" caption="Imp p" measure="1" displayFolder="" measureGroup="RECC" count="0"/>
    <cacheHierarchy uniqueName="[Measures].[Imp k]" caption="Imp k" measure="1" displayFolder="" measureGroup="RECC" count="0"/>
    <cacheHierarchy uniqueName="[Measures].[Imp%]" caption="Imp%" measure="1" displayFolder="" measureGroup="RECC" count="0"/>
    <cacheHierarchy uniqueName="[Measures].[__XL_Count ASSESS]" caption="__XL_Count ASSESS" measure="1" displayFolder="" measureGroup="ASSESS" count="0" hidden="1"/>
    <cacheHierarchy uniqueName="[Measures].[__XL_Count RECC1]" caption="__XL_Count RECC1" measure="1" displayFolder="" measureGroup="RECC1" count="0" hidden="1"/>
    <cacheHierarchy uniqueName="[Measures].[__XL_Count RECC4]" caption="__XL_Count RECC4" measure="1" displayFolder="" measureGroup="RECC4" count="0" hidden="1"/>
    <cacheHierarchy uniqueName="[Measures].[__XL_Count RECC5]" caption="__XL_Count RECC5" measure="1" displayFolder="" measureGroup="RECC5" count="0" hidden="1"/>
    <cacheHierarchy uniqueName="[Measures].[__XL_Count RECC3]" caption="__XL_Count RECC3" measure="1" displayFolder="" measureGroup="RECC3" count="0" hidden="1"/>
    <cacheHierarchy uniqueName="[Measures].[__XL_Count RECC2]" caption="__XL_Count RECC2" measure="1" displayFolder="" measureGroup="RECC2" count="0" hidden="1"/>
    <cacheHierarchy uniqueName="[Measures].[__XL_Count RECC]" caption="__XL_Count RECC" measure="1" displayFolder="" measureGroup="RECC" count="0" hidden="1"/>
    <cacheHierarchy uniqueName="[Measures].[__XL_Count PSOURCE Code]" caption="__XL_Count PSOURCE Code" measure="1" displayFolder="" measureGroup="PSOURCE Code" count="0" hidden="1"/>
    <cacheHierarchy uniqueName="[Measures].[__No measures defined]" caption="__No measures defined" measure="1" displayFolder="" count="0" hidden="1"/>
    <cacheHierarchy uniqueName="[Measures].[Count of SUPERID]" caption="Count of SUPERID" measure="1" displayFolder="" measureGroup="RECC" count="0" hidden="1">
      <extLst>
        <ext xmlns:x15="http://schemas.microsoft.com/office/spreadsheetml/2010/11/main" uri="{B97F6D7D-B522-45F9-BDA1-12C45D357490}">
          <x15:cacheHierarchy aggregatedColumn="23"/>
        </ext>
      </extLst>
    </cacheHierarchy>
    <cacheHierarchy uniqueName="[Measures].[Count of IMPSTATUS]" caption="Count of IMPSTATUS" measure="1" displayFolder="" measureGroup="RECC" count="0" hidden="1">
      <extLst>
        <ext xmlns:x15="http://schemas.microsoft.com/office/spreadsheetml/2010/11/main" uri="{B97F6D7D-B522-45F9-BDA1-12C45D357490}">
          <x15:cacheHierarchy aggregatedColumn="28"/>
        </ext>
      </extLst>
    </cacheHierarchy>
    <cacheHierarchy uniqueName="[Measures].[Distinct Count of IMPSTATUS]" caption="Distinct Count of IMPSTATUS" measure="1" displayFolder="" measureGroup="RECC" count="0" hidden="1">
      <extLst>
        <ext xmlns:x15="http://schemas.microsoft.com/office/spreadsheetml/2010/11/main" uri="{B97F6D7D-B522-45F9-BDA1-12C45D357490}">
          <x15:cacheHierarchy aggregatedColumn="28"/>
        </ext>
      </extLst>
    </cacheHierarchy>
    <cacheHierarchy uniqueName="[Measures].[Sum of Kwh Cost]" caption="Sum of Kwh Cost" measure="1" displayFolder="" measureGroup="ASSESS" count="0" hidden="1">
      <extLst>
        <ext xmlns:x15="http://schemas.microsoft.com/office/spreadsheetml/2010/11/main" uri="{B97F6D7D-B522-45F9-BDA1-12C45D357490}">
          <x15:cacheHierarchy aggregatedColumn="12"/>
        </ext>
      </extLst>
    </cacheHierarchy>
    <cacheHierarchy uniqueName="[Measures].[Sum of Kwh]" caption="Sum of Kwh" measure="1" displayFolder="" measureGroup="ASSESS" count="0" hidden="1">
      <extLst>
        <ext xmlns:x15="http://schemas.microsoft.com/office/spreadsheetml/2010/11/main" uri="{B97F6D7D-B522-45F9-BDA1-12C45D357490}">
          <x15:cacheHierarchy aggregatedColumn="13"/>
        </ext>
      </extLst>
    </cacheHierarchy>
    <cacheHierarchy uniqueName="[Measures].[Count of kW  Cost]" caption="Count of kW  Cost" measure="1" displayFolder="" measureGroup="ASSES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9"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Goutham Challa" refreshedDate="42939.219589236112" backgroundQuery="1" createdVersion="3"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0"/>
  <cacheHierarchies count="231">
    <cacheHierarchy uniqueName="[ASSESS].[ID]" caption="ID" attribute="1" defaultMemberUniqueName="[ASSESS].[ID].[All]" allUniqueName="[ASSESS].[ID].[All]" dimensionUniqueName="[ASSESS]" displayFolder="" count="0" memberValueDatatype="130" unbalanced="0"/>
    <cacheHierarchy uniqueName="[ASSESS].[CENTER]" caption="CENTER" attribute="1" defaultMemberUniqueName="[ASSESS].[CENTER].[All]" allUniqueName="[ASSESS].[CENTER].[All]" dimensionUniqueName="[ASSESS]" displayFolder="" count="2" memberValueDatatype="130" unbalanced="0"/>
    <cacheHierarchy uniqueName="[ASSESS].[FY]" caption="FY" attribute="1" defaultMemberUniqueName="[ASSESS].[FY].[All]" allUniqueName="[ASSESS].[FY].[All]" dimensionUniqueName="[ASSESS]" displayFolder="" count="0" memberValueDatatype="20" unbalanced="0"/>
    <cacheHierarchy uniqueName="[ASSESS].[SIC]" caption="SIC" attribute="1" defaultMemberUniqueName="[ASSESS].[SIC].[All]" allUniqueName="[ASSESS].[SIC].[All]" dimensionUniqueName="[ASSESS]" displayFolder="" count="0" memberValueDatatype="20" unbalanced="0"/>
    <cacheHierarchy uniqueName="[ASSESS].[NAICS]" caption="NAICS" attribute="1" defaultMemberUniqueName="[ASSESS].[NAICS].[All]" allUniqueName="[ASSESS].[NAICS].[All]" dimensionUniqueName="[ASSESS]" displayFolder="" count="0" memberValueDatatype="130" unbalanced="0"/>
    <cacheHierarchy uniqueName="[ASSESS].[STATE]" caption="STATE" attribute="1" defaultMemberUniqueName="[ASSESS].[STATE].[All]" allUniqueName="[ASSESS].[STATE].[All]" dimensionUniqueName="[ASSESS]" displayFolder="" count="0" memberValueDatatype="130" unbalanced="0"/>
    <cacheHierarchy uniqueName="[ASSESS].[SALES]" caption="SALES" attribute="1" defaultMemberUniqueName="[ASSESS].[SALES].[All]" allUniqueName="[ASSESS].[SALES].[All]" dimensionUniqueName="[ASSESS]" displayFolder="" count="0" memberValueDatatype="20" unbalanced="0"/>
    <cacheHierarchy uniqueName="[ASSESS].[EMPLOYEES]" caption="EMPLOYEES" attribute="1" defaultMemberUniqueName="[ASSESS].[EMPLOYEES].[All]" allUniqueName="[ASSESS].[EMPLOYEES].[All]" dimensionUniqueName="[ASSESS]" displayFolder="" count="0" memberValueDatatype="20" unbalanced="0"/>
    <cacheHierarchy uniqueName="[ASSESS].[PLANT_AREA]" caption="PLANT_AREA" attribute="1" defaultMemberUniqueName="[ASSESS].[PLANT_AREA].[All]" allUniqueName="[ASSESS].[PLANT_AREA].[All]" dimensionUniqueName="[ASSESS]" displayFolder="" count="0" memberValueDatatype="20" unbalanced="0"/>
    <cacheHierarchy uniqueName="[ASSESS].[PRODLEVEL]" caption="PRODLEVEL" attribute="1" defaultMemberUniqueName="[ASSESS].[PRODLEVEL].[All]" allUniqueName="[ASSESS].[PRODLEVEL].[All]" dimensionUniqueName="[ASSESS]" displayFolder="" count="0" memberValueDatatype="5" unbalanced="0"/>
    <cacheHierarchy uniqueName="[ASSESS].[PRODHOURS]" caption="PRODHOURS" attribute="1" defaultMemberUniqueName="[ASSESS].[PRODHOURS].[All]" allUniqueName="[ASSESS].[PRODHOURS].[All]" dimensionUniqueName="[ASSESS]" displayFolder="" count="0" memberValueDatatype="20" unbalanced="0"/>
    <cacheHierarchy uniqueName="[ASSESS].[No.of Recco]" caption="No.of Recco" attribute="1" defaultMemberUniqueName="[ASSESS].[No.of Recco].[All]" allUniqueName="[ASSESS].[No.of Recco].[All]" dimensionUniqueName="[ASSESS]" displayFolder="" count="0" memberValueDatatype="20" unbalanced="0"/>
    <cacheHierarchy uniqueName="[ASSESS].[Kwh Cost]" caption="Kwh Cost" attribute="1" defaultMemberUniqueName="[ASSESS].[Kwh Cost].[All]" allUniqueName="[ASSESS].[Kwh Cost].[All]" dimensionUniqueName="[ASSESS]" displayFolder="" count="0" memberValueDatatype="20" unbalanced="0"/>
    <cacheHierarchy uniqueName="[ASSESS].[Kwh]" caption="Kwh" attribute="1" defaultMemberUniqueName="[ASSESS].[Kwh].[All]" allUniqueName="[ASSESS].[Kwh].[All]" dimensionUniqueName="[ASSESS]" displayFolder="" count="0" memberValueDatatype="20" unbalanced="0"/>
    <cacheHierarchy uniqueName="[ASSESS].[kW  Cost]" caption="kW  Cost" attribute="1" defaultMemberUniqueName="[ASSESS].[kW  Cost].[All]" allUniqueName="[ASSESS].[kW  Cost].[All]" dimensionUniqueName="[ASSESS]" displayFolder="" count="0" memberValueDatatype="130" unbalanced="0"/>
    <cacheHierarchy uniqueName="[ASSESS].[kW-mo/yr]" caption="kW-mo/yr" attribute="1" defaultMemberUniqueName="[ASSESS].[kW-mo/yr].[All]" allUniqueName="[ASSESS].[kW-mo/yr].[All]" dimensionUniqueName="[ASSESS]" displayFolder="" count="0" memberValueDatatype="130" unbalanced="0"/>
    <cacheHierarchy uniqueName="[ASSESS].[Total Electric Cost]" caption="Total Electric Cost" attribute="1" defaultMemberUniqueName="[ASSESS].[Total Electric Cost].[All]" allUniqueName="[ASSESS].[Total Electric Cost].[All]" dimensionUniqueName="[ASSESS]" displayFolder="" count="0" memberValueDatatype="130" unbalanced="0"/>
    <cacheHierarchy uniqueName="[ASSESS].[NG Cost]" caption="NG Cost" attribute="1" defaultMemberUniqueName="[ASSESS].[NG Cost].[All]" allUniqueName="[ASSESS].[NG Cost].[All]" dimensionUniqueName="[ASSESS]" displayFolder="" count="0" memberValueDatatype="20" unbalanced="0"/>
    <cacheHierarchy uniqueName="[ASSESS].[MMBtu]" caption="MMBtu" attribute="1" defaultMemberUniqueName="[ASSESS].[MMBtu].[All]" allUniqueName="[ASSESS].[MMBtu].[All]" dimensionUniqueName="[ASSESS]" displayFolder="" count="0" memberValueDatatype="20" unbalanced="0"/>
    <cacheHierarchy uniqueName="[PSOURCE Code].[STREAM TYPE]" caption="STREAM TYPE" attribute="1" defaultMemberUniqueName="[PSOURCE Code].[STREAM TYPE].[All]" allUniqueName="[PSOURCE Code].[STREAM TYPE].[All]" dimensionUniqueName="[PSOURCE Code]" displayFolder="" count="0" memberValueDatatype="130" unbalanced="0"/>
    <cacheHierarchy uniqueName="[PSOURCE Code].[STREAM]" caption="STREAM" attribute="1" defaultMemberUniqueName="[PSOURCE Code].[STREAM].[All]" allUniqueName="[PSOURCE Code].[STREAM].[All]" dimensionUniqueName="[PSOURCE Code]" displayFolder="" count="0" memberValueDatatype="130" unbalanced="0"/>
    <cacheHierarchy uniqueName="[PSOURCE Code].[PSOURCECODE]" caption="PSOURCECODE" attribute="1" defaultMemberUniqueName="[PSOURCE Code].[PSOURCECODE].[All]" allUniqueName="[PSOURCE Code].[PSOURCECODE].[All]" dimensionUniqueName="[PSOURCE Code]" displayFolder="" count="0" memberValueDatatype="130" unbalanced="0"/>
    <cacheHierarchy uniqueName="[PSOURCE Code].[CONSUMPTION UNITS]" caption="CONSUMPTION UNITS" attribute="1" defaultMemberUniqueName="[PSOURCE Code].[CONSUMPTION UNITS].[All]" allUniqueName="[PSOURCE Code].[CONSUMPTION UNITS].[All]" dimensionUniqueName="[PSOURCE Code]" displayFolder="" count="0" memberValueDatatype="130" unbalanced="0"/>
    <cacheHierarchy uniqueName="[RECC].[SUPERID]" caption="SUPERID" attribute="1" defaultMemberUniqueName="[RECC].[SUPERID].[All]" allUniqueName="[RECC].[SUPERID].[All]" dimensionUniqueName="[RECC]" displayFolder="" count="0" memberValueDatatype="130" unbalanced="0"/>
    <cacheHierarchy uniqueName="[RECC].[ID]" caption="ID" attribute="1" defaultMemberUniqueName="[RECC].[ID].[All]" allUniqueName="[RECC].[ID].[All]" dimensionUniqueName="[RECC]" displayFolder="" count="0" memberValueDatatype="130" unbalanced="0"/>
    <cacheHierarchy uniqueName="[RECC].[AR_NUMBER]" caption="AR_NUMBER" attribute="1" defaultMemberUniqueName="[RECC].[AR_NUMBER].[All]" allUniqueName="[RECC].[AR_NUMBER].[All]" dimensionUniqueName="[RECC]" displayFolder="" count="0" memberValueDatatype="20" unbalanced="0"/>
    <cacheHierarchy uniqueName="[RECC].[APPCODE]" caption="APPCODE" attribute="1" defaultMemberUniqueName="[RECC].[APPCODE].[All]" allUniqueName="[RECC].[APPCODE].[All]" dimensionUniqueName="[RECC]" displayFolder="" count="0" memberValueDatatype="130" unbalanced="0"/>
    <cacheHierarchy uniqueName="[RECC].[ARC2]" caption="ARC2" attribute="1" defaultMemberUniqueName="[RECC].[ARC2].[All]" allUniqueName="[RECC].[ARC2].[All]" dimensionUniqueName="[RECC]" displayFolder="" count="0" memberValueDatatype="5" unbalanced="0"/>
    <cacheHierarchy uniqueName="[RECC].[IMPSTATUS]" caption="IMPSTATUS" attribute="1" defaultMemberUniqueName="[RECC].[IMPSTATUS].[All]" allUniqueName="[RECC].[IMPSTATUS].[All]" dimensionUniqueName="[RECC]" displayFolder="" count="0" memberValueDatatype="130" unbalanced="0"/>
    <cacheHierarchy uniqueName="[RECC].[IMPCOST]" caption="IMPCOST" attribute="1" defaultMemberUniqueName="[RECC].[IMPCOST].[All]" allUniqueName="[RECC].[IMPCOST].[All]" dimensionUniqueName="[RECC]" displayFolder="" count="0" memberValueDatatype="20" unbalanced="0"/>
    <cacheHierarchy uniqueName="[RECC].[PSOURCCODE]" caption="PSOURCCODE" attribute="1" defaultMemberUniqueName="[RECC].[PSOURCCODE].[All]" allUniqueName="[RECC].[PSOURCCODE].[All]" dimensionUniqueName="[RECC]" displayFolder="" count="0" memberValueDatatype="130" unbalanced="0"/>
    <cacheHierarchy uniqueName="[RECC].[PCONSERVED]" caption="PCONSERVED" attribute="1" defaultMemberUniqueName="[RECC].[PCONSERVED].[All]" allUniqueName="[RECC].[PCONSERVED].[All]" dimensionUniqueName="[RECC]" displayFolder="" count="0" memberValueDatatype="20" unbalanced="0"/>
    <cacheHierarchy uniqueName="[RECC].[PSOURCONSV]" caption="PSOURCONSV" attribute="1" defaultMemberUniqueName="[RECC].[PSOURCONSV].[All]" allUniqueName="[RECC].[PSOURCONSV].[All]" dimensionUniqueName="[RECC]" displayFolder="" count="0" memberValueDatatype="20" unbalanced="0"/>
    <cacheHierarchy uniqueName="[RECC].[PSAVED]" caption="PSAVED" attribute="1" defaultMemberUniqueName="[RECC].[PSAVED].[All]" allUniqueName="[RECC].[PSAVED].[All]" dimensionUniqueName="[RECC]" displayFolder="" count="0" memberValueDatatype="20" unbalanced="0"/>
    <cacheHierarchy uniqueName="[RECC].[SSOURCCODE]" caption="SSOURCCODE" attribute="1" defaultMemberUniqueName="[RECC].[SSOURCCODE].[All]" allUniqueName="[RECC].[SSOURCCODE].[All]" dimensionUniqueName="[RECC]" displayFolder="" count="0" memberValueDatatype="130" unbalanced="0"/>
    <cacheHierarchy uniqueName="[RECC].[SCONSERVED]" caption="SCONSERVED" attribute="1" defaultMemberUniqueName="[RECC].[SCONSERVED].[All]" allUniqueName="[RECC].[SCONSERVED].[All]" dimensionUniqueName="[RECC]" displayFolder="" count="0" memberValueDatatype="20" unbalanced="0"/>
    <cacheHierarchy uniqueName="[RECC].[SSOURCONSV]" caption="SSOURCONSV" attribute="1" defaultMemberUniqueName="[RECC].[SSOURCONSV].[All]" allUniqueName="[RECC].[SSOURCONSV].[All]" dimensionUniqueName="[RECC]" displayFolder="" count="0" memberValueDatatype="130" unbalanced="0"/>
    <cacheHierarchy uniqueName="[RECC].[SSAVED]" caption="SSAVED" attribute="1" defaultMemberUniqueName="[RECC].[SSAVED].[All]" allUniqueName="[RECC].[SSAVED].[All]" dimensionUniqueName="[RECC]" displayFolder="" count="0" memberValueDatatype="20" unbalanced="0"/>
    <cacheHierarchy uniqueName="[RECC].[TSOURCCODE]" caption="TSOURCCODE" attribute="1" defaultMemberUniqueName="[RECC].[TSOURCCODE].[All]" allUniqueName="[RECC].[TSOURCCODE].[All]" dimensionUniqueName="[RECC]" displayFolder="" count="0" memberValueDatatype="130" unbalanced="0"/>
    <cacheHierarchy uniqueName="[RECC].[TCONSERVED]" caption="TCONSERVED" attribute="1" defaultMemberUniqueName="[RECC].[TCONSERVED].[All]" allUniqueName="[RECC].[TCONSERVED].[All]" dimensionUniqueName="[RECC]" displayFolder="" count="0" memberValueDatatype="130" unbalanced="0"/>
    <cacheHierarchy uniqueName="[RECC].[TSOURCONSV]" caption="TSOURCONSV" attribute="1" defaultMemberUniqueName="[RECC].[TSOURCONSV].[All]" allUniqueName="[RECC].[TSOURCONSV].[All]" dimensionUniqueName="[RECC]" displayFolder="" count="0" memberValueDatatype="130" unbalanced="0"/>
    <cacheHierarchy uniqueName="[RECC].[TSAVED]" caption="TSAVED" attribute="1" defaultMemberUniqueName="[RECC].[TSAVED].[All]" allUniqueName="[RECC].[TSAVED].[All]" dimensionUniqueName="[RECC]" displayFolder="" count="0" memberValueDatatype="20" unbalanced="0"/>
    <cacheHierarchy uniqueName="[RECC].[QSOURCCODE]" caption="QSOURCCODE" attribute="1" defaultMemberUniqueName="[RECC].[QSOURCCODE].[All]" allUniqueName="[RECC].[QSOURCCODE].[All]" dimensionUniqueName="[RECC]" displayFolder="" count="0" memberValueDatatype="130" unbalanced="0"/>
    <cacheHierarchy uniqueName="[RECC].[QCONSERVED]" caption="QCONSERVED" attribute="1" defaultMemberUniqueName="[RECC].[QCONSERVED].[All]" allUniqueName="[RECC].[QCONSERVED].[All]" dimensionUniqueName="[RECC]" displayFolder="" count="0" memberValueDatatype="130" unbalanced="0"/>
    <cacheHierarchy uniqueName="[RECC].[QSOURCONSV]" caption="QSOURCONSV" attribute="1" defaultMemberUniqueName="[RECC].[QSOURCONSV].[All]" allUniqueName="[RECC].[QSOURCONSV].[All]" dimensionUniqueName="[RECC]" displayFolder="" count="0" memberValueDatatype="130" unbalanced="0"/>
    <cacheHierarchy uniqueName="[RECC].[QSAVED]" caption="QSAVED" attribute="1" defaultMemberUniqueName="[RECC].[QSAVED].[All]" allUniqueName="[RECC].[QSAVED].[All]" dimensionUniqueName="[RECC]" displayFolder="" count="0" memberValueDatatype="130" unbalanced="0"/>
    <cacheHierarchy uniqueName="[RECC].[REBATE]" caption="REBATE" attribute="1" defaultMemberUniqueName="[RECC].[REBATE].[All]" allUniqueName="[RECC].[REBATE].[All]" dimensionUniqueName="[RECC]" displayFolder="" count="0" memberValueDatatype="130" unbalanced="0"/>
    <cacheHierarchy uniqueName="[RECC].[INCREMNTAL]" caption="INCREMNTAL" attribute="1" defaultMemberUniqueName="[RECC].[INCREMNTAL].[All]" allUniqueName="[RECC].[INCREMNTAL].[All]" dimensionUniqueName="[RECC]" displayFolder="" count="0" memberValueDatatype="130" unbalanced="0"/>
    <cacheHierarchy uniqueName="[RECC].[FY]" caption="FY" attribute="1" defaultMemberUniqueName="[RECC].[FY].[All]" allUniqueName="[RECC].[FY].[All]" dimensionUniqueName="[RECC]" displayFolder="" count="0" memberValueDatatype="20" unbalanced="0"/>
    <cacheHierarchy uniqueName="[RECC].[IC_CAPITAL]" caption="IC_CAPITAL" attribute="1" defaultMemberUniqueName="[RECC].[IC_CAPITAL].[All]" allUniqueName="[RECC].[IC_CAPITAL].[All]" dimensionUniqueName="[RECC]" displayFolder="" count="0" memberValueDatatype="130" unbalanced="0"/>
    <cacheHierarchy uniqueName="[RECC].[IC_OTHER]" caption="IC_OTHER" attribute="1" defaultMemberUniqueName="[RECC].[IC_OTHER].[All]" allUniqueName="[RECC].[IC_OTHER].[All]" dimensionUniqueName="[RECC]" displayFolder="" count="0" memberValueDatatype="130" unbalanced="0"/>
    <cacheHierarchy uniqueName="[RECC].[PAYBACK]" caption="PAYBACK" attribute="1" defaultMemberUniqueName="[RECC].[PAYBACK].[All]" allUniqueName="[RECC].[PAYBACK].[All]" dimensionUniqueName="[RECC]" displayFolder="" count="0" memberValueDatatype="130" unbalanced="0"/>
    <cacheHierarchy uniqueName="[RECC].[BPTOOL]" caption="BPTOOL" attribute="1" defaultMemberUniqueName="[RECC].[BPTOOL].[All]" allUniqueName="[RECC].[BPTOOL].[All]" dimensionUniqueName="[RECC]" displayFolder="" count="0" memberValueDatatype="130" unbalanced="0"/>
    <cacheHierarchy uniqueName="[RECC].[IC Cost]" caption="IC Cost" attribute="1" defaultMemberUniqueName="[RECC].[IC Cost].[All]" allUniqueName="[RECC].[IC Cost].[All]" dimensionUniqueName="[RECC]" displayFolder="" count="0" memberValueDatatype="20" unbalanced="0"/>
    <cacheHierarchy uniqueName="[RECC1].[SUPERID]" caption="SUPERID" attribute="1" defaultMemberUniqueName="[RECC1].[SUPERID].[All]" allUniqueName="[RECC1].[SUPERID].[All]" dimensionUniqueName="[RECC1]" displayFolder="" count="0" memberValueDatatype="130" unbalanced="0" hidden="1"/>
    <cacheHierarchy uniqueName="[RECC1].[ID]" caption="ID" attribute="1" defaultMemberUniqueName="[RECC1].[ID].[All]" allUniqueName="[RECC1].[ID].[All]" dimensionUniqueName="[RECC1]" displayFolder="" count="0" memberValueDatatype="130" unbalanced="0" hidden="1"/>
    <cacheHierarchy uniqueName="[RECC1].[AR_NUMBER]" caption="AR_NUMBER" attribute="1" defaultMemberUniqueName="[RECC1].[AR_NUMBER].[All]" allUniqueName="[RECC1].[AR_NUMBER].[All]" dimensionUniqueName="[RECC1]" displayFolder="" count="0" memberValueDatatype="20" unbalanced="0" hidden="1"/>
    <cacheHierarchy uniqueName="[RECC1].[APPCODE]" caption="APPCODE" attribute="1" defaultMemberUniqueName="[RECC1].[APPCODE].[All]" allUniqueName="[RECC1].[APPCODE].[All]" dimensionUniqueName="[RECC1]" displayFolder="" count="0" memberValueDatatype="130" unbalanced="0" hidden="1"/>
    <cacheHierarchy uniqueName="[RECC1].[ARC2]" caption="ARC2" attribute="1" defaultMemberUniqueName="[RECC1].[ARC2].[All]" allUniqueName="[RECC1].[ARC2].[All]" dimensionUniqueName="[RECC1]" displayFolder="" count="0" memberValueDatatype="5" unbalanced="0" hidden="1"/>
    <cacheHierarchy uniqueName="[RECC1].[IMPSTATUS]" caption="IMPSTATUS" attribute="1" defaultMemberUniqueName="[RECC1].[IMPSTATUS].[All]" allUniqueName="[RECC1].[IMPSTATUS].[All]" dimensionUniqueName="[RECC1]" displayFolder="" count="0" memberValueDatatype="130" unbalanced="0" hidden="1"/>
    <cacheHierarchy uniqueName="[RECC1].[IMPCOST]" caption="IMPCOST" attribute="1" defaultMemberUniqueName="[RECC1].[IMPCOST].[All]" allUniqueName="[RECC1].[IMPCOST].[All]" dimensionUniqueName="[RECC1]" displayFolder="" count="0" memberValueDatatype="20" unbalanced="0" hidden="1"/>
    <cacheHierarchy uniqueName="[RECC1].[PSOURCCODE]" caption="PSOURCCODE" attribute="1" defaultMemberUniqueName="[RECC1].[PSOURCCODE].[All]" allUniqueName="[RECC1].[PSOURCCODE].[All]" dimensionUniqueName="[RECC1]" displayFolder="" count="0" memberValueDatatype="130" unbalanced="0" hidden="1"/>
    <cacheHierarchy uniqueName="[RECC1].[PCONSERVED]" caption="PCONSERVED" attribute="1" defaultMemberUniqueName="[RECC1].[PCONSERVED].[All]" allUniqueName="[RECC1].[PCONSERVED].[All]" dimensionUniqueName="[RECC1]" displayFolder="" count="0" memberValueDatatype="20" unbalanced="0" hidden="1"/>
    <cacheHierarchy uniqueName="[RECC1].[PSOURCONSV]" caption="PSOURCONSV" attribute="1" defaultMemberUniqueName="[RECC1].[PSOURCONSV].[All]" allUniqueName="[RECC1].[PSOURCONSV].[All]" dimensionUniqueName="[RECC1]" displayFolder="" count="0" memberValueDatatype="20" unbalanced="0" hidden="1"/>
    <cacheHierarchy uniqueName="[RECC1].[PSAVED]" caption="PSAVED" attribute="1" defaultMemberUniqueName="[RECC1].[PSAVED].[All]" allUniqueName="[RECC1].[PSAVED].[All]" dimensionUniqueName="[RECC1]" displayFolder="" count="0" memberValueDatatype="20" unbalanced="0" hidden="1"/>
    <cacheHierarchy uniqueName="[RECC1].[SSOURCCODE]" caption="SSOURCCODE" attribute="1" defaultMemberUniqueName="[RECC1].[SSOURCCODE].[All]" allUniqueName="[RECC1].[SSOURCCODE].[All]" dimensionUniqueName="[RECC1]" displayFolder="" count="0" memberValueDatatype="130" unbalanced="0" hidden="1"/>
    <cacheHierarchy uniqueName="[RECC1].[SCONSERVED]" caption="SCONSERVED" attribute="1" defaultMemberUniqueName="[RECC1].[SCONSERVED].[All]" allUniqueName="[RECC1].[SCONSERVED].[All]" dimensionUniqueName="[RECC1]" displayFolder="" count="0" memberValueDatatype="20" unbalanced="0" hidden="1"/>
    <cacheHierarchy uniqueName="[RECC1].[SSOURCONSV]" caption="SSOURCONSV" attribute="1" defaultMemberUniqueName="[RECC1].[SSOURCONSV].[All]" allUniqueName="[RECC1].[SSOURCONSV].[All]" dimensionUniqueName="[RECC1]" displayFolder="" count="0" memberValueDatatype="20" unbalanced="0" hidden="1"/>
    <cacheHierarchy uniqueName="[RECC1].[SSAVED]" caption="SSAVED" attribute="1" defaultMemberUniqueName="[RECC1].[SSAVED].[All]" allUniqueName="[RECC1].[SSAVED].[All]" dimensionUniqueName="[RECC1]" displayFolder="" count="0" memberValueDatatype="20" unbalanced="0" hidden="1"/>
    <cacheHierarchy uniqueName="[RECC1].[TSOURCCODE]" caption="TSOURCCODE" attribute="1" defaultMemberUniqueName="[RECC1].[TSOURCCODE].[All]" allUniqueName="[RECC1].[TSOURCCODE].[All]" dimensionUniqueName="[RECC1]" displayFolder="" count="0" memberValueDatatype="130" unbalanced="0" hidden="1"/>
    <cacheHierarchy uniqueName="[RECC1].[TCONSERVED]" caption="TCONSERVED" attribute="1" defaultMemberUniqueName="[RECC1].[TCONSERVED].[All]" allUniqueName="[RECC1].[TCONSERVED].[All]" dimensionUniqueName="[RECC1]" displayFolder="" count="0" memberValueDatatype="130" unbalanced="0" hidden="1"/>
    <cacheHierarchy uniqueName="[RECC1].[TSOURCONSV]" caption="TSOURCONSV" attribute="1" defaultMemberUniqueName="[RECC1].[TSOURCONSV].[All]" allUniqueName="[RECC1].[TSOURCONSV].[All]" dimensionUniqueName="[RECC1]" displayFolder="" count="0" memberValueDatatype="130" unbalanced="0" hidden="1"/>
    <cacheHierarchy uniqueName="[RECC1].[TSAVED]" caption="TSAVED" attribute="1" defaultMemberUniqueName="[RECC1].[TSAVED].[All]" allUniqueName="[RECC1].[TSAVED].[All]" dimensionUniqueName="[RECC1]" displayFolder="" count="0" memberValueDatatype="20" unbalanced="0" hidden="1"/>
    <cacheHierarchy uniqueName="[RECC1].[QSOURCCODE]" caption="QSOURCCODE" attribute="1" defaultMemberUniqueName="[RECC1].[QSOURCCODE].[All]" allUniqueName="[RECC1].[QSOURCCODE].[All]" dimensionUniqueName="[RECC1]" displayFolder="" count="0" memberValueDatatype="130" unbalanced="0" hidden="1"/>
    <cacheHierarchy uniqueName="[RECC1].[QCONSERVED]" caption="QCONSERVED" attribute="1" defaultMemberUniqueName="[RECC1].[QCONSERVED].[All]" allUniqueName="[RECC1].[QCONSERVED].[All]" dimensionUniqueName="[RECC1]" displayFolder="" count="0" memberValueDatatype="130" unbalanced="0" hidden="1"/>
    <cacheHierarchy uniqueName="[RECC1].[QSOURCONSV]" caption="QSOURCONSV" attribute="1" defaultMemberUniqueName="[RECC1].[QSOURCONSV].[All]" allUniqueName="[RECC1].[QSOURCONSV].[All]" dimensionUniqueName="[RECC1]" displayFolder="" count="0" memberValueDatatype="130" unbalanced="0" hidden="1"/>
    <cacheHierarchy uniqueName="[RECC1].[QSAVED]" caption="QSAVED" attribute="1" defaultMemberUniqueName="[RECC1].[QSAVED].[All]" allUniqueName="[RECC1].[QSAVED].[All]" dimensionUniqueName="[RECC1]" displayFolder="" count="0" memberValueDatatype="130" unbalanced="0" hidden="1"/>
    <cacheHierarchy uniqueName="[RECC1].[REBATE]" caption="REBATE" attribute="1" defaultMemberUniqueName="[RECC1].[REBATE].[All]" allUniqueName="[RECC1].[REBATE].[All]" dimensionUniqueName="[RECC1]" displayFolder="" count="0" memberValueDatatype="130" unbalanced="0" hidden="1"/>
    <cacheHierarchy uniqueName="[RECC1].[INCREMNTAL]" caption="INCREMNTAL" attribute="1" defaultMemberUniqueName="[RECC1].[INCREMNTAL].[All]" allUniqueName="[RECC1].[INCREMNTAL].[All]" dimensionUniqueName="[RECC1]" displayFolder="" count="0" memberValueDatatype="130" unbalanced="0" hidden="1"/>
    <cacheHierarchy uniqueName="[RECC1].[FY]" caption="FY" attribute="1" defaultMemberUniqueName="[RECC1].[FY].[All]" allUniqueName="[RECC1].[FY].[All]" dimensionUniqueName="[RECC1]" displayFolder="" count="0" memberValueDatatype="20" unbalanced="0" hidden="1"/>
    <cacheHierarchy uniqueName="[RECC1].[IC_CAPITAL]" caption="IC_CAPITAL" attribute="1" defaultMemberUniqueName="[RECC1].[IC_CAPITAL].[All]" allUniqueName="[RECC1].[IC_CAPITAL].[All]" dimensionUniqueName="[RECC1]" displayFolder="" count="0" memberValueDatatype="130" unbalanced="0" hidden="1"/>
    <cacheHierarchy uniqueName="[RECC1].[IC_OTHER]" caption="IC_OTHER" attribute="1" defaultMemberUniqueName="[RECC1].[IC_OTHER].[All]" allUniqueName="[RECC1].[IC_OTHER].[All]" dimensionUniqueName="[RECC1]" displayFolder="" count="0" memberValueDatatype="130" unbalanced="0" hidden="1"/>
    <cacheHierarchy uniqueName="[RECC1].[PAYBACK]" caption="PAYBACK" attribute="1" defaultMemberUniqueName="[RECC1].[PAYBACK].[All]" allUniqueName="[RECC1].[PAYBACK].[All]" dimensionUniqueName="[RECC1]" displayFolder="" count="0" memberValueDatatype="5" unbalanced="0" hidden="1"/>
    <cacheHierarchy uniqueName="[RECC1].[BPTOOL]" caption="BPTOOL" attribute="1" defaultMemberUniqueName="[RECC1].[BPTOOL].[All]" allUniqueName="[RECC1].[BPTOOL].[All]" dimensionUniqueName="[RECC1]" displayFolder="" count="0" memberValueDatatype="130" unbalanced="0" hidden="1"/>
    <cacheHierarchy uniqueName="[RECC2].[SUPERID]" caption="SUPERID" attribute="1" defaultMemberUniqueName="[RECC2].[SUPERID].[All]" allUniqueName="[RECC2].[SUPERID].[All]" dimensionUniqueName="[RECC2]" displayFolder="" count="0" memberValueDatatype="130" unbalanced="0" hidden="1"/>
    <cacheHierarchy uniqueName="[RECC2].[ID]" caption="ID" attribute="1" defaultMemberUniqueName="[RECC2].[ID].[All]" allUniqueName="[RECC2].[ID].[All]" dimensionUniqueName="[RECC2]" displayFolder="" count="0" memberValueDatatype="130" unbalanced="0" hidden="1"/>
    <cacheHierarchy uniqueName="[RECC2].[AR_NUMBER]" caption="AR_NUMBER" attribute="1" defaultMemberUniqueName="[RECC2].[AR_NUMBER].[All]" allUniqueName="[RECC2].[AR_NUMBER].[All]" dimensionUniqueName="[RECC2]" displayFolder="" count="0" memberValueDatatype="20" unbalanced="0" hidden="1"/>
    <cacheHierarchy uniqueName="[RECC2].[APPCODE]" caption="APPCODE" attribute="1" defaultMemberUniqueName="[RECC2].[APPCODE].[All]" allUniqueName="[RECC2].[APPCODE].[All]" dimensionUniqueName="[RECC2]" displayFolder="" count="0" memberValueDatatype="20" unbalanced="0" hidden="1"/>
    <cacheHierarchy uniqueName="[RECC2].[ARC2]" caption="ARC2" attribute="1" defaultMemberUniqueName="[RECC2].[ARC2].[All]" allUniqueName="[RECC2].[ARC2].[All]" dimensionUniqueName="[RECC2]" displayFolder="" count="0" memberValueDatatype="5" unbalanced="0" hidden="1"/>
    <cacheHierarchy uniqueName="[RECC2].[IMPSTATUS]" caption="IMPSTATUS" attribute="1" defaultMemberUniqueName="[RECC2].[IMPSTATUS].[All]" allUniqueName="[RECC2].[IMPSTATUS].[All]" dimensionUniqueName="[RECC2]" displayFolder="" count="0" memberValueDatatype="130" unbalanced="0" hidden="1"/>
    <cacheHierarchy uniqueName="[RECC2].[IMPCOST]" caption="IMPCOST" attribute="1" defaultMemberUniqueName="[RECC2].[IMPCOST].[All]" allUniqueName="[RECC2].[IMPCOST].[All]" dimensionUniqueName="[RECC2]" displayFolder="" count="0" memberValueDatatype="5" unbalanced="0" hidden="1"/>
    <cacheHierarchy uniqueName="[RECC2].[PSOURCCODE]" caption="PSOURCCODE" attribute="1" defaultMemberUniqueName="[RECC2].[PSOURCCODE].[All]" allUniqueName="[RECC2].[PSOURCCODE].[All]" dimensionUniqueName="[RECC2]" displayFolder="" count="0" memberValueDatatype="130" unbalanced="0" hidden="1"/>
    <cacheHierarchy uniqueName="[RECC2].[PCONSERVED]" caption="PCONSERVED" attribute="1" defaultMemberUniqueName="[RECC2].[PCONSERVED].[All]" allUniqueName="[RECC2].[PCONSERVED].[All]" dimensionUniqueName="[RECC2]" displayFolder="" count="0" memberValueDatatype="5" unbalanced="0" hidden="1"/>
    <cacheHierarchy uniqueName="[RECC2].[PSOURCONSV]" caption="PSOURCONSV" attribute="1" defaultMemberUniqueName="[RECC2].[PSOURCONSV].[All]" allUniqueName="[RECC2].[PSOURCONSV].[All]" dimensionUniqueName="[RECC2]" displayFolder="" count="0" memberValueDatatype="5" unbalanced="0" hidden="1"/>
    <cacheHierarchy uniqueName="[RECC2].[PSAVED]" caption="PSAVED" attribute="1" defaultMemberUniqueName="[RECC2].[PSAVED].[All]" allUniqueName="[RECC2].[PSAVED].[All]" dimensionUniqueName="[RECC2]" displayFolder="" count="0" memberValueDatatype="5" unbalanced="0" hidden="1"/>
    <cacheHierarchy uniqueName="[RECC2].[SSOURCCODE]" caption="SSOURCCODE" attribute="1" defaultMemberUniqueName="[RECC2].[SSOURCCODE].[All]" allUniqueName="[RECC2].[SSOURCCODE].[All]" dimensionUniqueName="[RECC2]" displayFolder="" count="0" memberValueDatatype="130" unbalanced="0" hidden="1"/>
    <cacheHierarchy uniqueName="[RECC2].[SCONSERVED]" caption="SCONSERVED" attribute="1" defaultMemberUniqueName="[RECC2].[SCONSERVED].[All]" allUniqueName="[RECC2].[SCONSERVED].[All]" dimensionUniqueName="[RECC2]" displayFolder="" count="0" memberValueDatatype="5" unbalanced="0" hidden="1"/>
    <cacheHierarchy uniqueName="[RECC2].[SSOURCONSV]" caption="SSOURCONSV" attribute="1" defaultMemberUniqueName="[RECC2].[SSOURCONSV].[All]" allUniqueName="[RECC2].[SSOURCONSV].[All]" dimensionUniqueName="[RECC2]" displayFolder="" count="0" memberValueDatatype="5" unbalanced="0" hidden="1"/>
    <cacheHierarchy uniqueName="[RECC2].[SSAVED]" caption="SSAVED" attribute="1" defaultMemberUniqueName="[RECC2].[SSAVED].[All]" allUniqueName="[RECC2].[SSAVED].[All]" dimensionUniqueName="[RECC2]" displayFolder="" count="0" memberValueDatatype="5" unbalanced="0" hidden="1"/>
    <cacheHierarchy uniqueName="[RECC2].[TSOURCCODE]" caption="TSOURCCODE" attribute="1" defaultMemberUniqueName="[RECC2].[TSOURCCODE].[All]" allUniqueName="[RECC2].[TSOURCCODE].[All]" dimensionUniqueName="[RECC2]" displayFolder="" count="0" memberValueDatatype="130" unbalanced="0" hidden="1"/>
    <cacheHierarchy uniqueName="[RECC2].[TCONSERVED]" caption="TCONSERVED" attribute="1" defaultMemberUniqueName="[RECC2].[TCONSERVED].[All]" allUniqueName="[RECC2].[TCONSERVED].[All]" dimensionUniqueName="[RECC2]" displayFolder="" count="0" memberValueDatatype="20" unbalanced="0" hidden="1"/>
    <cacheHierarchy uniqueName="[RECC2].[TSOURCONSV]" caption="TSOURCONSV" attribute="1" defaultMemberUniqueName="[RECC2].[TSOURCONSV].[All]" allUniqueName="[RECC2].[TSOURCONSV].[All]" dimensionUniqueName="[RECC2]" displayFolder="" count="0" memberValueDatatype="5" unbalanced="0" hidden="1"/>
    <cacheHierarchy uniqueName="[RECC2].[TSAVED]" caption="TSAVED" attribute="1" defaultMemberUniqueName="[RECC2].[TSAVED].[All]" allUniqueName="[RECC2].[TSAVED].[All]" dimensionUniqueName="[RECC2]" displayFolder="" count="0" memberValueDatatype="20" unbalanced="0" hidden="1"/>
    <cacheHierarchy uniqueName="[RECC2].[QSOURCCODE]" caption="QSOURCCODE" attribute="1" defaultMemberUniqueName="[RECC2].[QSOURCCODE].[All]" allUniqueName="[RECC2].[QSOURCCODE].[All]" dimensionUniqueName="[RECC2]" displayFolder="" count="0" memberValueDatatype="130" unbalanced="0" hidden="1"/>
    <cacheHierarchy uniqueName="[RECC2].[QCONSERVED]" caption="QCONSERVED" attribute="1" defaultMemberUniqueName="[RECC2].[QCONSERVED].[All]" allUniqueName="[RECC2].[QCONSERVED].[All]" dimensionUniqueName="[RECC2]" displayFolder="" count="0" memberValueDatatype="130" unbalanced="0" hidden="1"/>
    <cacheHierarchy uniqueName="[RECC2].[QSOURCONSV]" caption="QSOURCONSV" attribute="1" defaultMemberUniqueName="[RECC2].[QSOURCONSV].[All]" allUniqueName="[RECC2].[QSOURCONSV].[All]" dimensionUniqueName="[RECC2]" displayFolder="" count="0" memberValueDatatype="130" unbalanced="0" hidden="1"/>
    <cacheHierarchy uniqueName="[RECC2].[QSAVED]" caption="QSAVED" attribute="1" defaultMemberUniqueName="[RECC2].[QSAVED].[All]" allUniqueName="[RECC2].[QSAVED].[All]" dimensionUniqueName="[RECC2]" displayFolder="" count="0" memberValueDatatype="130" unbalanced="0" hidden="1"/>
    <cacheHierarchy uniqueName="[RECC2].[REBATE]" caption="REBATE" attribute="1" defaultMemberUniqueName="[RECC2].[REBATE].[All]" allUniqueName="[RECC2].[REBATE].[All]" dimensionUniqueName="[RECC2]" displayFolder="" count="0" memberValueDatatype="130" unbalanced="0" hidden="1"/>
    <cacheHierarchy uniqueName="[RECC2].[INCREMNTAL]" caption="INCREMNTAL" attribute="1" defaultMemberUniqueName="[RECC2].[INCREMNTAL].[All]" allUniqueName="[RECC2].[INCREMNTAL].[All]" dimensionUniqueName="[RECC2]" displayFolder="" count="0" memberValueDatatype="130" unbalanced="0" hidden="1"/>
    <cacheHierarchy uniqueName="[RECC2].[FY]" caption="FY" attribute="1" defaultMemberUniqueName="[RECC2].[FY].[All]" allUniqueName="[RECC2].[FY].[All]" dimensionUniqueName="[RECC2]" displayFolder="" count="0" memberValueDatatype="20" unbalanced="0" hidden="1"/>
    <cacheHierarchy uniqueName="[RECC2].[IC_CAPITAL]" caption="IC_CAPITAL" attribute="1" defaultMemberUniqueName="[RECC2].[IC_CAPITAL].[All]" allUniqueName="[RECC2].[IC_CAPITAL].[All]" dimensionUniqueName="[RECC2]" displayFolder="" count="0" memberValueDatatype="5" unbalanced="0" hidden="1"/>
    <cacheHierarchy uniqueName="[RECC2].[IC_OTHER]" caption="IC_OTHER" attribute="1" defaultMemberUniqueName="[RECC2].[IC_OTHER].[All]" allUniqueName="[RECC2].[IC_OTHER].[All]" dimensionUniqueName="[RECC2]" displayFolder="" count="0" memberValueDatatype="5" unbalanced="0" hidden="1"/>
    <cacheHierarchy uniqueName="[RECC2].[PAYBACK]" caption="PAYBACK" attribute="1" defaultMemberUniqueName="[RECC2].[PAYBACK].[All]" allUniqueName="[RECC2].[PAYBACK].[All]" dimensionUniqueName="[RECC2]" displayFolder="" count="0" memberValueDatatype="5" unbalanced="0" hidden="1"/>
    <cacheHierarchy uniqueName="[RECC2].[BPTOOL]" caption="BPTOOL" attribute="1" defaultMemberUniqueName="[RECC2].[BPTOOL].[All]" allUniqueName="[RECC2].[BPTOOL].[All]" dimensionUniqueName="[RECC2]" displayFolder="" count="0" memberValueDatatype="130" unbalanced="0" hidden="1"/>
    <cacheHierarchy uniqueName="[RECC3].[SUPERID]" caption="SUPERID" attribute="1" defaultMemberUniqueName="[RECC3].[SUPERID].[All]" allUniqueName="[RECC3].[SUPERID].[All]" dimensionUniqueName="[RECC3]" displayFolder="" count="0" memberValueDatatype="130" unbalanced="0" hidden="1"/>
    <cacheHierarchy uniqueName="[RECC3].[ID]" caption="ID" attribute="1" defaultMemberUniqueName="[RECC3].[ID].[All]" allUniqueName="[RECC3].[ID].[All]" dimensionUniqueName="[RECC3]" displayFolder="" count="0" memberValueDatatype="130" unbalanced="0" hidden="1"/>
    <cacheHierarchy uniqueName="[RECC3].[AR_NUMBER]" caption="AR_NUMBER" attribute="1" defaultMemberUniqueName="[RECC3].[AR_NUMBER].[All]" allUniqueName="[RECC3].[AR_NUMBER].[All]" dimensionUniqueName="[RECC3]" displayFolder="" count="0" memberValueDatatype="20" unbalanced="0" hidden="1"/>
    <cacheHierarchy uniqueName="[RECC3].[APPCODE]" caption="APPCODE" attribute="1" defaultMemberUniqueName="[RECC3].[APPCODE].[All]" allUniqueName="[RECC3].[APPCODE].[All]" dimensionUniqueName="[RECC3]" displayFolder="" count="0" memberValueDatatype="20" unbalanced="0" hidden="1"/>
    <cacheHierarchy uniqueName="[RECC3].[ARC2]" caption="ARC2" attribute="1" defaultMemberUniqueName="[RECC3].[ARC2].[All]" allUniqueName="[RECC3].[ARC2].[All]" dimensionUniqueName="[RECC3]" displayFolder="" count="0" memberValueDatatype="5" unbalanced="0" hidden="1"/>
    <cacheHierarchy uniqueName="[RECC3].[IMPSTATUS]" caption="IMPSTATUS" attribute="1" defaultMemberUniqueName="[RECC3].[IMPSTATUS].[All]" allUniqueName="[RECC3].[IMPSTATUS].[All]" dimensionUniqueName="[RECC3]" displayFolder="" count="0" memberValueDatatype="130" unbalanced="0" hidden="1"/>
    <cacheHierarchy uniqueName="[RECC3].[IMPCOST]" caption="IMPCOST" attribute="1" defaultMemberUniqueName="[RECC3].[IMPCOST].[All]" allUniqueName="[RECC3].[IMPCOST].[All]" dimensionUniqueName="[RECC3]" displayFolder="" count="0" memberValueDatatype="20" unbalanced="0" hidden="1"/>
    <cacheHierarchy uniqueName="[RECC3].[PSOURCCODE]" caption="PSOURCCODE" attribute="1" defaultMemberUniqueName="[RECC3].[PSOURCCODE].[All]" allUniqueName="[RECC3].[PSOURCCODE].[All]" dimensionUniqueName="[RECC3]" displayFolder="" count="0" memberValueDatatype="130" unbalanced="0" hidden="1"/>
    <cacheHierarchy uniqueName="[RECC3].[PCONSERVED]" caption="PCONSERVED" attribute="1" defaultMemberUniqueName="[RECC3].[PCONSERVED].[All]" allUniqueName="[RECC3].[PCONSERVED].[All]" dimensionUniqueName="[RECC3]" displayFolder="" count="0" memberValueDatatype="20" unbalanced="0" hidden="1"/>
    <cacheHierarchy uniqueName="[RECC3].[PSOURCONSV]" caption="PSOURCONSV" attribute="1" defaultMemberUniqueName="[RECC3].[PSOURCONSV].[All]" allUniqueName="[RECC3].[PSOURCONSV].[All]" dimensionUniqueName="[RECC3]" displayFolder="" count="0" memberValueDatatype="5" unbalanced="0" hidden="1"/>
    <cacheHierarchy uniqueName="[RECC3].[PSAVED]" caption="PSAVED" attribute="1" defaultMemberUniqueName="[RECC3].[PSAVED].[All]" allUniqueName="[RECC3].[PSAVED].[All]" dimensionUniqueName="[RECC3]" displayFolder="" count="0" memberValueDatatype="5" unbalanced="0" hidden="1"/>
    <cacheHierarchy uniqueName="[RECC3].[SSOURCCODE]" caption="SSOURCCODE" attribute="1" defaultMemberUniqueName="[RECC3].[SSOURCCODE].[All]" allUniqueName="[RECC3].[SSOURCCODE].[All]" dimensionUniqueName="[RECC3]" displayFolder="" count="0" memberValueDatatype="130" unbalanced="0" hidden="1"/>
    <cacheHierarchy uniqueName="[RECC3].[SCONSERVED]" caption="SCONSERVED" attribute="1" defaultMemberUniqueName="[RECC3].[SCONSERVED].[All]" allUniqueName="[RECC3].[SCONSERVED].[All]" dimensionUniqueName="[RECC3]" displayFolder="" count="0" memberValueDatatype="5" unbalanced="0" hidden="1"/>
    <cacheHierarchy uniqueName="[RECC3].[SSOURCONSV]" caption="SSOURCONSV" attribute="1" defaultMemberUniqueName="[RECC3].[SSOURCONSV].[All]" allUniqueName="[RECC3].[SSOURCONSV].[All]" dimensionUniqueName="[RECC3]" displayFolder="" count="0" memberValueDatatype="130" unbalanced="0" hidden="1"/>
    <cacheHierarchy uniqueName="[RECC3].[SSAVED]" caption="SSAVED" attribute="1" defaultMemberUniqueName="[RECC3].[SSAVED].[All]" allUniqueName="[RECC3].[SSAVED].[All]" dimensionUniqueName="[RECC3]" displayFolder="" count="0" memberValueDatatype="5" unbalanced="0" hidden="1"/>
    <cacheHierarchy uniqueName="[RECC3].[TSOURCCODE]" caption="TSOURCCODE" attribute="1" defaultMemberUniqueName="[RECC3].[TSOURCCODE].[All]" allUniqueName="[RECC3].[TSOURCCODE].[All]" dimensionUniqueName="[RECC3]" displayFolder="" count="0" memberValueDatatype="130" unbalanced="0" hidden="1"/>
    <cacheHierarchy uniqueName="[RECC3].[TCONSERVED]" caption="TCONSERVED" attribute="1" defaultMemberUniqueName="[RECC3].[TCONSERVED].[All]" allUniqueName="[RECC3].[TCONSERVED].[All]" dimensionUniqueName="[RECC3]" displayFolder="" count="0" memberValueDatatype="130" unbalanced="0" hidden="1"/>
    <cacheHierarchy uniqueName="[RECC3].[TSOURCONSV]" caption="TSOURCONSV" attribute="1" defaultMemberUniqueName="[RECC3].[TSOURCONSV].[All]" allUniqueName="[RECC3].[TSOURCONSV].[All]" dimensionUniqueName="[RECC3]" displayFolder="" count="0" memberValueDatatype="130" unbalanced="0" hidden="1"/>
    <cacheHierarchy uniqueName="[RECC3].[TSAVED]" caption="TSAVED" attribute="1" defaultMemberUniqueName="[RECC3].[TSAVED].[All]" allUniqueName="[RECC3].[TSAVED].[All]" dimensionUniqueName="[RECC3]" displayFolder="" count="0" memberValueDatatype="20" unbalanced="0" hidden="1"/>
    <cacheHierarchy uniqueName="[RECC3].[QSOURCCODE]" caption="QSOURCCODE" attribute="1" defaultMemberUniqueName="[RECC3].[QSOURCCODE].[All]" allUniqueName="[RECC3].[QSOURCCODE].[All]" dimensionUniqueName="[RECC3]" displayFolder="" count="0" memberValueDatatype="130" unbalanced="0" hidden="1"/>
    <cacheHierarchy uniqueName="[RECC3].[QCONSERVED]" caption="QCONSERVED" attribute="1" defaultMemberUniqueName="[RECC3].[QCONSERVED].[All]" allUniqueName="[RECC3].[QCONSERVED].[All]" dimensionUniqueName="[RECC3]" displayFolder="" count="0" memberValueDatatype="130" unbalanced="0" hidden="1"/>
    <cacheHierarchy uniqueName="[RECC3].[QSOURCONSV]" caption="QSOURCONSV" attribute="1" defaultMemberUniqueName="[RECC3].[QSOURCONSV].[All]" allUniqueName="[RECC3].[QSOURCONSV].[All]" dimensionUniqueName="[RECC3]" displayFolder="" count="0" memberValueDatatype="130" unbalanced="0" hidden="1"/>
    <cacheHierarchy uniqueName="[RECC3].[QSAVED]" caption="QSAVED" attribute="1" defaultMemberUniqueName="[RECC3].[QSAVED].[All]" allUniqueName="[RECC3].[QSAVED].[All]" dimensionUniqueName="[RECC3]" displayFolder="" count="0" memberValueDatatype="130" unbalanced="0" hidden="1"/>
    <cacheHierarchy uniqueName="[RECC3].[REBATE]" caption="REBATE" attribute="1" defaultMemberUniqueName="[RECC3].[REBATE].[All]" allUniqueName="[RECC3].[REBATE].[All]" dimensionUniqueName="[RECC3]" displayFolder="" count="0" memberValueDatatype="130" unbalanced="0" hidden="1"/>
    <cacheHierarchy uniqueName="[RECC3].[INCREMNTAL]" caption="INCREMNTAL" attribute="1" defaultMemberUniqueName="[RECC3].[INCREMNTAL].[All]" allUniqueName="[RECC3].[INCREMNTAL].[All]" dimensionUniqueName="[RECC3]" displayFolder="" count="0" memberValueDatatype="130" unbalanced="0" hidden="1"/>
    <cacheHierarchy uniqueName="[RECC3].[FY]" caption="FY" attribute="1" defaultMemberUniqueName="[RECC3].[FY].[All]" allUniqueName="[RECC3].[FY].[All]" dimensionUniqueName="[RECC3]" displayFolder="" count="0" memberValueDatatype="20" unbalanced="0" hidden="1"/>
    <cacheHierarchy uniqueName="[RECC3].[IC_CAPITAL]" caption="IC_CAPITAL" attribute="1" defaultMemberUniqueName="[RECC3].[IC_CAPITAL].[All]" allUniqueName="[RECC3].[IC_CAPITAL].[All]" dimensionUniqueName="[RECC3]" displayFolder="" count="0" memberValueDatatype="20" unbalanced="0" hidden="1"/>
    <cacheHierarchy uniqueName="[RECC3].[IC_OTHER]" caption="IC_OTHER" attribute="1" defaultMemberUniqueName="[RECC3].[IC_OTHER].[All]" allUniqueName="[RECC3].[IC_OTHER].[All]" dimensionUniqueName="[RECC3]" displayFolder="" count="0" memberValueDatatype="20" unbalanced="0" hidden="1"/>
    <cacheHierarchy uniqueName="[RECC3].[PAYBACK]" caption="PAYBACK" attribute="1" defaultMemberUniqueName="[RECC3].[PAYBACK].[All]" allUniqueName="[RECC3].[PAYBACK].[All]" dimensionUniqueName="[RECC3]" displayFolder="" count="0" memberValueDatatype="130" unbalanced="0" hidden="1"/>
    <cacheHierarchy uniqueName="[RECC3].[BPTOOL]" caption="BPTOOL" attribute="1" defaultMemberUniqueName="[RECC3].[BPTOOL].[All]" allUniqueName="[RECC3].[BPTOOL].[All]" dimensionUniqueName="[RECC3]" displayFolder="" count="0" memberValueDatatype="130" unbalanced="0" hidden="1"/>
    <cacheHierarchy uniqueName="[RECC4].[SUPERID]" caption="SUPERID" attribute="1" defaultMemberUniqueName="[RECC4].[SUPERID].[All]" allUniqueName="[RECC4].[SUPERID].[All]" dimensionUniqueName="[RECC4]" displayFolder="" count="0" memberValueDatatype="130" unbalanced="0" hidden="1"/>
    <cacheHierarchy uniqueName="[RECC4].[ID]" caption="ID" attribute="1" defaultMemberUniqueName="[RECC4].[ID].[All]" allUniqueName="[RECC4].[ID].[All]" dimensionUniqueName="[RECC4]" displayFolder="" count="0" memberValueDatatype="130" unbalanced="0" hidden="1"/>
    <cacheHierarchy uniqueName="[RECC4].[AR_NUMBER]" caption="AR_NUMBER" attribute="1" defaultMemberUniqueName="[RECC4].[AR_NUMBER].[All]" allUniqueName="[RECC4].[AR_NUMBER].[All]" dimensionUniqueName="[RECC4]" displayFolder="" count="0" memberValueDatatype="20" unbalanced="0" hidden="1"/>
    <cacheHierarchy uniqueName="[RECC4].[APPCODE]" caption="APPCODE" attribute="1" defaultMemberUniqueName="[RECC4].[APPCODE].[All]" allUniqueName="[RECC4].[APPCODE].[All]" dimensionUniqueName="[RECC4]" displayFolder="" count="0" memberValueDatatype="20" unbalanced="0" hidden="1"/>
    <cacheHierarchy uniqueName="[RECC4].[ARC2]" caption="ARC2" attribute="1" defaultMemberUniqueName="[RECC4].[ARC2].[All]" allUniqueName="[RECC4].[ARC2].[All]" dimensionUniqueName="[RECC4]" displayFolder="" count="0" memberValueDatatype="5" unbalanced="0" hidden="1"/>
    <cacheHierarchy uniqueName="[RECC4].[IMPSTATUS]" caption="IMPSTATUS" attribute="1" defaultMemberUniqueName="[RECC4].[IMPSTATUS].[All]" allUniqueName="[RECC4].[IMPSTATUS].[All]" dimensionUniqueName="[RECC4]" displayFolder="" count="0" memberValueDatatype="130" unbalanced="0" hidden="1"/>
    <cacheHierarchy uniqueName="[RECC4].[IMPCOST]" caption="IMPCOST" attribute="1" defaultMemberUniqueName="[RECC4].[IMPCOST].[All]" allUniqueName="[RECC4].[IMPCOST].[All]" dimensionUniqueName="[RECC4]" displayFolder="" count="0" memberValueDatatype="20" unbalanced="0" hidden="1"/>
    <cacheHierarchy uniqueName="[RECC4].[PSOURCCODE]" caption="PSOURCCODE" attribute="1" defaultMemberUniqueName="[RECC4].[PSOURCCODE].[All]" allUniqueName="[RECC4].[PSOURCCODE].[All]" dimensionUniqueName="[RECC4]" displayFolder="" count="0" memberValueDatatype="130" unbalanced="0" hidden="1"/>
    <cacheHierarchy uniqueName="[RECC4].[PCONSERVED]" caption="PCONSERVED" attribute="1" defaultMemberUniqueName="[RECC4].[PCONSERVED].[All]" allUniqueName="[RECC4].[PCONSERVED].[All]" dimensionUniqueName="[RECC4]" displayFolder="" count="0" memberValueDatatype="20" unbalanced="0" hidden="1"/>
    <cacheHierarchy uniqueName="[RECC4].[PSOURCONSV]" caption="PSOURCONSV" attribute="1" defaultMemberUniqueName="[RECC4].[PSOURCONSV].[All]" allUniqueName="[RECC4].[PSOURCONSV].[All]" dimensionUniqueName="[RECC4]" displayFolder="" count="0" memberValueDatatype="20" unbalanced="0" hidden="1"/>
    <cacheHierarchy uniqueName="[RECC4].[PSAVED]" caption="PSAVED" attribute="1" defaultMemberUniqueName="[RECC4].[PSAVED].[All]" allUniqueName="[RECC4].[PSAVED].[All]" dimensionUniqueName="[RECC4]" displayFolder="" count="0" memberValueDatatype="20" unbalanced="0" hidden="1"/>
    <cacheHierarchy uniqueName="[RECC4].[SSOURCCODE]" caption="SSOURCCODE" attribute="1" defaultMemberUniqueName="[RECC4].[SSOURCCODE].[All]" allUniqueName="[RECC4].[SSOURCCODE].[All]" dimensionUniqueName="[RECC4]" displayFolder="" count="0" memberValueDatatype="130" unbalanced="0" hidden="1"/>
    <cacheHierarchy uniqueName="[RECC4].[SCONSERVED]" caption="SCONSERVED" attribute="1" defaultMemberUniqueName="[RECC4].[SCONSERVED].[All]" allUniqueName="[RECC4].[SCONSERVED].[All]" dimensionUniqueName="[RECC4]" displayFolder="" count="0" memberValueDatatype="20" unbalanced="0" hidden="1"/>
    <cacheHierarchy uniqueName="[RECC4].[SSOURCONSV]" caption="SSOURCONSV" attribute="1" defaultMemberUniqueName="[RECC4].[SSOURCONSV].[All]" allUniqueName="[RECC4].[SSOURCONSV].[All]" dimensionUniqueName="[RECC4]" displayFolder="" count="0" memberValueDatatype="130" unbalanced="0" hidden="1"/>
    <cacheHierarchy uniqueName="[RECC4].[SSAVED]" caption="SSAVED" attribute="1" defaultMemberUniqueName="[RECC4].[SSAVED].[All]" allUniqueName="[RECC4].[SSAVED].[All]" dimensionUniqueName="[RECC4]" displayFolder="" count="0" memberValueDatatype="20" unbalanced="0" hidden="1"/>
    <cacheHierarchy uniqueName="[RECC4].[TSOURCCODE]" caption="TSOURCCODE" attribute="1" defaultMemberUniqueName="[RECC4].[TSOURCCODE].[All]" allUniqueName="[RECC4].[TSOURCCODE].[All]" dimensionUniqueName="[RECC4]" displayFolder="" count="0" memberValueDatatype="130" unbalanced="0" hidden="1"/>
    <cacheHierarchy uniqueName="[RECC4].[TCONSERVED]" caption="TCONSERVED" attribute="1" defaultMemberUniqueName="[RECC4].[TCONSERVED].[All]" allUniqueName="[RECC4].[TCONSERVED].[All]" dimensionUniqueName="[RECC4]" displayFolder="" count="0" memberValueDatatype="20" unbalanced="0" hidden="1"/>
    <cacheHierarchy uniqueName="[RECC4].[TSOURCONSV]" caption="TSOURCONSV" attribute="1" defaultMemberUniqueName="[RECC4].[TSOURCONSV].[All]" allUniqueName="[RECC4].[TSOURCONSV].[All]" dimensionUniqueName="[RECC4]" displayFolder="" count="0" memberValueDatatype="130" unbalanced="0" hidden="1"/>
    <cacheHierarchy uniqueName="[RECC4].[TSAVED]" caption="TSAVED" attribute="1" defaultMemberUniqueName="[RECC4].[TSAVED].[All]" allUniqueName="[RECC4].[TSAVED].[All]" dimensionUniqueName="[RECC4]" displayFolder="" count="0" memberValueDatatype="20" unbalanced="0" hidden="1"/>
    <cacheHierarchy uniqueName="[RECC4].[QSOURCCODE]" caption="QSOURCCODE" attribute="1" defaultMemberUniqueName="[RECC4].[QSOURCCODE].[All]" allUniqueName="[RECC4].[QSOURCCODE].[All]" dimensionUniqueName="[RECC4]" displayFolder="" count="0" memberValueDatatype="130" unbalanced="0" hidden="1"/>
    <cacheHierarchy uniqueName="[RECC4].[QCONSERVED]" caption="QCONSERVED" attribute="1" defaultMemberUniqueName="[RECC4].[QCONSERVED].[All]" allUniqueName="[RECC4].[QCONSERVED].[All]" dimensionUniqueName="[RECC4]" displayFolder="" count="0" memberValueDatatype="130" unbalanced="0" hidden="1"/>
    <cacheHierarchy uniqueName="[RECC4].[QSOURCONSV]" caption="QSOURCONSV" attribute="1" defaultMemberUniqueName="[RECC4].[QSOURCONSV].[All]" allUniqueName="[RECC4].[QSOURCONSV].[All]" dimensionUniqueName="[RECC4]" displayFolder="" count="0" memberValueDatatype="130" unbalanced="0" hidden="1"/>
    <cacheHierarchy uniqueName="[RECC4].[QSAVED]" caption="QSAVED" attribute="1" defaultMemberUniqueName="[RECC4].[QSAVED].[All]" allUniqueName="[RECC4].[QSAVED].[All]" dimensionUniqueName="[RECC4]" displayFolder="" count="0" memberValueDatatype="130" unbalanced="0" hidden="1"/>
    <cacheHierarchy uniqueName="[RECC4].[REBATE]" caption="REBATE" attribute="1" defaultMemberUniqueName="[RECC4].[REBATE].[All]" allUniqueName="[RECC4].[REBATE].[All]" dimensionUniqueName="[RECC4]" displayFolder="" count="0" memberValueDatatype="130" unbalanced="0" hidden="1"/>
    <cacheHierarchy uniqueName="[RECC4].[INCREMNTAL]" caption="INCREMNTAL" attribute="1" defaultMemberUniqueName="[RECC4].[INCREMNTAL].[All]" allUniqueName="[RECC4].[INCREMNTAL].[All]" dimensionUniqueName="[RECC4]" displayFolder="" count="0" memberValueDatatype="130" unbalanced="0" hidden="1"/>
    <cacheHierarchy uniqueName="[RECC4].[FY]" caption="FY" attribute="1" defaultMemberUniqueName="[RECC4].[FY].[All]" allUniqueName="[RECC4].[FY].[All]" dimensionUniqueName="[RECC4]" displayFolder="" count="0" memberValueDatatype="20" unbalanced="0" hidden="1"/>
    <cacheHierarchy uniqueName="[RECC4].[IC_CAPITAL]" caption="IC_CAPITAL" attribute="1" defaultMemberUniqueName="[RECC4].[IC_CAPITAL].[All]" allUniqueName="[RECC4].[IC_CAPITAL].[All]" dimensionUniqueName="[RECC4]" displayFolder="" count="0" memberValueDatatype="130" unbalanced="0" hidden="1"/>
    <cacheHierarchy uniqueName="[RECC4].[IC_OTHER]" caption="IC_OTHER" attribute="1" defaultMemberUniqueName="[RECC4].[IC_OTHER].[All]" allUniqueName="[RECC4].[IC_OTHER].[All]" dimensionUniqueName="[RECC4]" displayFolder="" count="0" memberValueDatatype="130" unbalanced="0" hidden="1"/>
    <cacheHierarchy uniqueName="[RECC4].[PAYBACK]" caption="PAYBACK" attribute="1" defaultMemberUniqueName="[RECC4].[PAYBACK].[All]" allUniqueName="[RECC4].[PAYBACK].[All]" dimensionUniqueName="[RECC4]" displayFolder="" count="0" memberValueDatatype="5" unbalanced="0" hidden="1"/>
    <cacheHierarchy uniqueName="[RECC4].[BPTOOL]" caption="BPTOOL" attribute="1" defaultMemberUniqueName="[RECC4].[BPTOOL].[All]" allUniqueName="[RECC4].[BPTOOL].[All]" dimensionUniqueName="[RECC4]" displayFolder="" count="0" memberValueDatatype="130" unbalanced="0" hidden="1"/>
    <cacheHierarchy uniqueName="[RECC5].[SUPERID]" caption="SUPERID" attribute="1" defaultMemberUniqueName="[RECC5].[SUPERID].[All]" allUniqueName="[RECC5].[SUPERID].[All]" dimensionUniqueName="[RECC5]" displayFolder="" count="0" memberValueDatatype="130" unbalanced="0" hidden="1"/>
    <cacheHierarchy uniqueName="[RECC5].[ID]" caption="ID" attribute="1" defaultMemberUniqueName="[RECC5].[ID].[All]" allUniqueName="[RECC5].[ID].[All]" dimensionUniqueName="[RECC5]" displayFolder="" count="0" memberValueDatatype="130" unbalanced="0" hidden="1"/>
    <cacheHierarchy uniqueName="[RECC5].[AR_NUMBER]" caption="AR_NUMBER" attribute="1" defaultMemberUniqueName="[RECC5].[AR_NUMBER].[All]" allUniqueName="[RECC5].[AR_NUMBER].[All]" dimensionUniqueName="[RECC5]" displayFolder="" count="0" memberValueDatatype="20" unbalanced="0" hidden="1"/>
    <cacheHierarchy uniqueName="[RECC5].[APPCODE]" caption="APPCODE" attribute="1" defaultMemberUniqueName="[RECC5].[APPCODE].[All]" allUniqueName="[RECC5].[APPCODE].[All]" dimensionUniqueName="[RECC5]" displayFolder="" count="0" memberValueDatatype="20" unbalanced="0" hidden="1"/>
    <cacheHierarchy uniqueName="[RECC5].[ARC2]" caption="ARC2" attribute="1" defaultMemberUniqueName="[RECC5].[ARC2].[All]" allUniqueName="[RECC5].[ARC2].[All]" dimensionUniqueName="[RECC5]" displayFolder="" count="0" memberValueDatatype="5" unbalanced="0" hidden="1"/>
    <cacheHierarchy uniqueName="[RECC5].[IMPSTATUS]" caption="IMPSTATUS" attribute="1" defaultMemberUniqueName="[RECC5].[IMPSTATUS].[All]" allUniqueName="[RECC5].[IMPSTATUS].[All]" dimensionUniqueName="[RECC5]" displayFolder="" count="0" memberValueDatatype="130" unbalanced="0" hidden="1"/>
    <cacheHierarchy uniqueName="[RECC5].[IMPCOST]" caption="IMPCOST" attribute="1" defaultMemberUniqueName="[RECC5].[IMPCOST].[All]" allUniqueName="[RECC5].[IMPCOST].[All]" dimensionUniqueName="[RECC5]" displayFolder="" count="0" memberValueDatatype="20" unbalanced="0" hidden="1"/>
    <cacheHierarchy uniqueName="[RECC5].[PSOURCCODE]" caption="PSOURCCODE" attribute="1" defaultMemberUniqueName="[RECC5].[PSOURCCODE].[All]" allUniqueName="[RECC5].[PSOURCCODE].[All]" dimensionUniqueName="[RECC5]" displayFolder="" count="0" memberValueDatatype="130" unbalanced="0" hidden="1"/>
    <cacheHierarchy uniqueName="[RECC5].[PCONSERVED]" caption="PCONSERVED" attribute="1" defaultMemberUniqueName="[RECC5].[PCONSERVED].[All]" allUniqueName="[RECC5].[PCONSERVED].[All]" dimensionUniqueName="[RECC5]" displayFolder="" count="0" memberValueDatatype="20" unbalanced="0" hidden="1"/>
    <cacheHierarchy uniqueName="[RECC5].[PSOURCONSV]" caption="PSOURCONSV" attribute="1" defaultMemberUniqueName="[RECC5].[PSOURCONSV].[All]" allUniqueName="[RECC5].[PSOURCONSV].[All]" dimensionUniqueName="[RECC5]" displayFolder="" count="0" memberValueDatatype="20" unbalanced="0" hidden="1"/>
    <cacheHierarchy uniqueName="[RECC5].[PSAVED]" caption="PSAVED" attribute="1" defaultMemberUniqueName="[RECC5].[PSAVED].[All]" allUniqueName="[RECC5].[PSAVED].[All]" dimensionUniqueName="[RECC5]" displayFolder="" count="0" memberValueDatatype="20" unbalanced="0" hidden="1"/>
    <cacheHierarchy uniqueName="[RECC5].[SSOURCCODE]" caption="SSOURCCODE" attribute="1" defaultMemberUniqueName="[RECC5].[SSOURCCODE].[All]" allUniqueName="[RECC5].[SSOURCCODE].[All]" dimensionUniqueName="[RECC5]" displayFolder="" count="0" memberValueDatatype="130" unbalanced="0" hidden="1"/>
    <cacheHierarchy uniqueName="[RECC5].[SCONSERVED]" caption="SCONSERVED" attribute="1" defaultMemberUniqueName="[RECC5].[SCONSERVED].[All]" allUniqueName="[RECC5].[SCONSERVED].[All]" dimensionUniqueName="[RECC5]" displayFolder="" count="0" memberValueDatatype="20" unbalanced="0" hidden="1"/>
    <cacheHierarchy uniqueName="[RECC5].[SSOURCONSV]" caption="SSOURCONSV" attribute="1" defaultMemberUniqueName="[RECC5].[SSOURCONSV].[All]" allUniqueName="[RECC5].[SSOURCONSV].[All]" dimensionUniqueName="[RECC5]" displayFolder="" count="0" memberValueDatatype="130" unbalanced="0" hidden="1"/>
    <cacheHierarchy uniqueName="[RECC5].[SSAVED]" caption="SSAVED" attribute="1" defaultMemberUniqueName="[RECC5].[SSAVED].[All]" allUniqueName="[RECC5].[SSAVED].[All]" dimensionUniqueName="[RECC5]" displayFolder="" count="0" memberValueDatatype="20" unbalanced="0" hidden="1"/>
    <cacheHierarchy uniqueName="[RECC5].[TSOURCCODE]" caption="TSOURCCODE" attribute="1" defaultMemberUniqueName="[RECC5].[TSOURCCODE].[All]" allUniqueName="[RECC5].[TSOURCCODE].[All]" dimensionUniqueName="[RECC5]" displayFolder="" count="0" memberValueDatatype="130" unbalanced="0" hidden="1"/>
    <cacheHierarchy uniqueName="[RECC5].[TCONSERVED]" caption="TCONSERVED" attribute="1" defaultMemberUniqueName="[RECC5].[TCONSERVED].[All]" allUniqueName="[RECC5].[TCONSERVED].[All]" dimensionUniqueName="[RECC5]" displayFolder="" count="0" memberValueDatatype="20" unbalanced="0" hidden="1"/>
    <cacheHierarchy uniqueName="[RECC5].[TSOURCONSV]" caption="TSOURCONSV" attribute="1" defaultMemberUniqueName="[RECC5].[TSOURCONSV].[All]" allUniqueName="[RECC5].[TSOURCONSV].[All]" dimensionUniqueName="[RECC5]" displayFolder="" count="0" memberValueDatatype="20" unbalanced="0" hidden="1"/>
    <cacheHierarchy uniqueName="[RECC5].[TSAVED]" caption="TSAVED" attribute="1" defaultMemberUniqueName="[RECC5].[TSAVED].[All]" allUniqueName="[RECC5].[TSAVED].[All]" dimensionUniqueName="[RECC5]" displayFolder="" count="0" memberValueDatatype="20" unbalanced="0" hidden="1"/>
    <cacheHierarchy uniqueName="[RECC5].[QSOURCCODE]" caption="QSOURCCODE" attribute="1" defaultMemberUniqueName="[RECC5].[QSOURCCODE].[All]" allUniqueName="[RECC5].[QSOURCCODE].[All]" dimensionUniqueName="[RECC5]" displayFolder="" count="0" memberValueDatatype="130" unbalanced="0" hidden="1"/>
    <cacheHierarchy uniqueName="[RECC5].[QCONSERVED]" caption="QCONSERVED" attribute="1" defaultMemberUniqueName="[RECC5].[QCONSERVED].[All]" allUniqueName="[RECC5].[QCONSERVED].[All]" dimensionUniqueName="[RECC5]" displayFolder="" count="0" memberValueDatatype="130" unbalanced="0" hidden="1"/>
    <cacheHierarchy uniqueName="[RECC5].[QSOURCONSV]" caption="QSOURCONSV" attribute="1" defaultMemberUniqueName="[RECC5].[QSOURCONSV].[All]" allUniqueName="[RECC5].[QSOURCONSV].[All]" dimensionUniqueName="[RECC5]" displayFolder="" count="0" memberValueDatatype="130" unbalanced="0" hidden="1"/>
    <cacheHierarchy uniqueName="[RECC5].[QSAVED]" caption="QSAVED" attribute="1" defaultMemberUniqueName="[RECC5].[QSAVED].[All]" allUniqueName="[RECC5].[QSAVED].[All]" dimensionUniqueName="[RECC5]" displayFolder="" count="0" memberValueDatatype="130" unbalanced="0" hidden="1"/>
    <cacheHierarchy uniqueName="[RECC5].[REBATE]" caption="REBATE" attribute="1" defaultMemberUniqueName="[RECC5].[REBATE].[All]" allUniqueName="[RECC5].[REBATE].[All]" dimensionUniqueName="[RECC5]" displayFolder="" count="0" memberValueDatatype="130" unbalanced="0" hidden="1"/>
    <cacheHierarchy uniqueName="[RECC5].[INCREMNTAL]" caption="INCREMNTAL" attribute="1" defaultMemberUniqueName="[RECC5].[INCREMNTAL].[All]" allUniqueName="[RECC5].[INCREMNTAL].[All]" dimensionUniqueName="[RECC5]" displayFolder="" count="0" memberValueDatatype="130" unbalanced="0" hidden="1"/>
    <cacheHierarchy uniqueName="[RECC5].[FY]" caption="FY" attribute="1" defaultMemberUniqueName="[RECC5].[FY].[All]" allUniqueName="[RECC5].[FY].[All]" dimensionUniqueName="[RECC5]" displayFolder="" count="0" memberValueDatatype="20" unbalanced="0" hidden="1"/>
    <cacheHierarchy uniqueName="[RECC5].[IC Cost]" caption="IC Cost" attribute="1" defaultMemberUniqueName="[RECC5].[IC Cost].[All]" allUniqueName="[RECC5].[IC Cost].[All]" dimensionUniqueName="[RECC5]" displayFolder="" count="0" memberValueDatatype="20" unbalanced="0" hidden="1"/>
    <cacheHierarchy uniqueName="[RECC5].[IC_CAPITAL]" caption="IC_CAPITAL" attribute="1" defaultMemberUniqueName="[RECC5].[IC_CAPITAL].[All]" allUniqueName="[RECC5].[IC_CAPITAL].[All]" dimensionUniqueName="[RECC5]" displayFolder="" count="0" memberValueDatatype="130" unbalanced="0" hidden="1"/>
    <cacheHierarchy uniqueName="[RECC5].[IC_OTHER]" caption="IC_OTHER" attribute="1" defaultMemberUniqueName="[RECC5].[IC_OTHER].[All]" allUniqueName="[RECC5].[IC_OTHER].[All]" dimensionUniqueName="[RECC5]" displayFolder="" count="0" memberValueDatatype="130" unbalanced="0" hidden="1"/>
    <cacheHierarchy uniqueName="[RECC5].[PAYBACK]" caption="PAYBACK" attribute="1" defaultMemberUniqueName="[RECC5].[PAYBACK].[All]" allUniqueName="[RECC5].[PAYBACK].[All]" dimensionUniqueName="[RECC5]" displayFolder="" count="0" memberValueDatatype="5" unbalanced="0" hidden="1"/>
    <cacheHierarchy uniqueName="[RECC5].[BPTOOL]" caption="BPTOOL" attribute="1" defaultMemberUniqueName="[RECC5].[BPTOOL].[All]" allUniqueName="[RECC5].[BPTOOL].[All]" dimensionUniqueName="[RECC5]" displayFolder="" count="0" memberValueDatatype="130" unbalanced="0" hidden="1"/>
    <cacheHierarchy uniqueName="[Measures].[Imp]" caption="Imp" measure="1" displayFolder="" measureGroup="RECC" count="0"/>
    <cacheHierarchy uniqueName="[Measures].[Not Imp]" caption="Not Imp" measure="1" displayFolder="" measureGroup="RECC" count="0"/>
    <cacheHierarchy uniqueName="[Measures].[Unknown Imp]" caption="Unknown Imp" measure="1" displayFolder="" measureGroup="RECC" count="0"/>
    <cacheHierarchy uniqueName="[Measures].[Blank Imp]" caption="Blank Imp" measure="1" displayFolder="" measureGroup="RECC" count="0"/>
    <cacheHierarchy uniqueName="[Measures].[Imp p]" caption="Imp p" measure="1" displayFolder="" measureGroup="RECC" count="0"/>
    <cacheHierarchy uniqueName="[Measures].[Imp k]" caption="Imp k" measure="1" displayFolder="" measureGroup="RECC" count="0"/>
    <cacheHierarchy uniqueName="[Measures].[Imp%]" caption="Imp%" measure="1" displayFolder="" measureGroup="RECC" count="0"/>
    <cacheHierarchy uniqueName="[Measures].[__XL_Count ASSESS]" caption="__XL_Count ASSESS" measure="1" displayFolder="" measureGroup="ASSESS" count="0" hidden="1"/>
    <cacheHierarchy uniqueName="[Measures].[__XL_Count RECC1]" caption="__XL_Count RECC1" measure="1" displayFolder="" measureGroup="RECC1" count="0" hidden="1"/>
    <cacheHierarchy uniqueName="[Measures].[__XL_Count RECC4]" caption="__XL_Count RECC4" measure="1" displayFolder="" measureGroup="RECC4" count="0" hidden="1"/>
    <cacheHierarchy uniqueName="[Measures].[__XL_Count RECC5]" caption="__XL_Count RECC5" measure="1" displayFolder="" measureGroup="RECC5" count="0" hidden="1"/>
    <cacheHierarchy uniqueName="[Measures].[__XL_Count RECC3]" caption="__XL_Count RECC3" measure="1" displayFolder="" measureGroup="RECC3" count="0" hidden="1"/>
    <cacheHierarchy uniqueName="[Measures].[__XL_Count RECC2]" caption="__XL_Count RECC2" measure="1" displayFolder="" measureGroup="RECC2" count="0" hidden="1"/>
    <cacheHierarchy uniqueName="[Measures].[__XL_Count RECC]" caption="__XL_Count RECC" measure="1" displayFolder="" measureGroup="RECC" count="0" hidden="1"/>
    <cacheHierarchy uniqueName="[Measures].[__XL_Count PSOURCE Code]" caption="__XL_Count PSOURCE Code" measure="1" displayFolder="" measureGroup="PSOURCE Code" count="0" hidden="1"/>
    <cacheHierarchy uniqueName="[Measures].[__No measures defined]" caption="__No measures defined" measure="1" displayFolder="" count="0" hidden="1"/>
    <cacheHierarchy uniqueName="[Measures].[Count of SUPERID]" caption="Count of SUPERID" measure="1" displayFolder="" measureGroup="RECC" count="0" hidden="1">
      <extLst>
        <ext xmlns:x15="http://schemas.microsoft.com/office/spreadsheetml/2010/11/main" uri="{B97F6D7D-B522-45F9-BDA1-12C45D357490}">
          <x15:cacheHierarchy aggregatedColumn="23"/>
        </ext>
      </extLst>
    </cacheHierarchy>
    <cacheHierarchy uniqueName="[Measures].[Count of IMPSTATUS]" caption="Count of IMPSTATUS" measure="1" displayFolder="" measureGroup="RECC" count="0" hidden="1">
      <extLst>
        <ext xmlns:x15="http://schemas.microsoft.com/office/spreadsheetml/2010/11/main" uri="{B97F6D7D-B522-45F9-BDA1-12C45D357490}">
          <x15:cacheHierarchy aggregatedColumn="28"/>
        </ext>
      </extLst>
    </cacheHierarchy>
    <cacheHierarchy uniqueName="[Measures].[Distinct Count of IMPSTATUS]" caption="Distinct Count of IMPSTATUS" measure="1" displayFolder="" measureGroup="RECC" count="0" hidden="1">
      <extLst>
        <ext xmlns:x15="http://schemas.microsoft.com/office/spreadsheetml/2010/11/main" uri="{B97F6D7D-B522-45F9-BDA1-12C45D357490}">
          <x15:cacheHierarchy aggregatedColumn="28"/>
        </ext>
      </extLst>
    </cacheHierarchy>
    <cacheHierarchy uniqueName="[Measures].[Sum of Kwh Cost]" caption="Sum of Kwh Cost" measure="1" displayFolder="" measureGroup="ASSESS" count="0" hidden="1">
      <extLst>
        <ext xmlns:x15="http://schemas.microsoft.com/office/spreadsheetml/2010/11/main" uri="{B97F6D7D-B522-45F9-BDA1-12C45D357490}">
          <x15:cacheHierarchy aggregatedColumn="12"/>
        </ext>
      </extLst>
    </cacheHierarchy>
    <cacheHierarchy uniqueName="[Measures].[Sum of Kwh]" caption="Sum of Kwh" measure="1" displayFolder="" measureGroup="ASSESS" count="0" hidden="1">
      <extLst>
        <ext xmlns:x15="http://schemas.microsoft.com/office/spreadsheetml/2010/11/main" uri="{B97F6D7D-B522-45F9-BDA1-12C45D357490}">
          <x15:cacheHierarchy aggregatedColumn="13"/>
        </ext>
      </extLst>
    </cacheHierarchy>
    <cacheHierarchy uniqueName="[Measures].[Count of kW  Cost]" caption="Count of kW  Cost" measure="1" displayFolder="" measureGroup="ASSESS" count="0" hidden="1">
      <extLst>
        <ext xmlns:x15="http://schemas.microsoft.com/office/spreadsheetml/2010/11/main" uri="{B97F6D7D-B522-45F9-BDA1-12C45D357490}">
          <x15:cacheHierarchy aggregatedColumn="14"/>
        </ext>
      </extLst>
    </cacheHierarchy>
    <cacheHierarchy uniqueName="[Measures].[Count of STREAM TYPE]" caption="Count of STREAM TYPE" measure="1" displayFolder="" measureGroup="PSOURCE Code" count="0" hidden="1">
      <extLst>
        <ext xmlns:x15="http://schemas.microsoft.com/office/spreadsheetml/2010/11/main" uri="{B97F6D7D-B522-45F9-BDA1-12C45D357490}">
          <x15:cacheHierarchy aggregatedColumn="19"/>
        </ext>
      </extLst>
    </cacheHierarchy>
    <cacheHierarchy uniqueName="[Measures].[Sum of FY]" caption="Sum of FY" measure="1" displayFolder="" measureGroup="ASSESS" count="0" hidden="1">
      <extLst>
        <ext xmlns:x15="http://schemas.microsoft.com/office/spreadsheetml/2010/11/main" uri="{B97F6D7D-B522-45F9-BDA1-12C45D357490}">
          <x15:cacheHierarchy aggregatedColumn="2"/>
        </ext>
      </extLst>
    </cacheHierarchy>
    <cacheHierarchy uniqueName="[Measures].[Count of STREAM]" caption="Count of STREAM" measure="1" displayFolder="" measureGroup="PSOURCE Code" count="0" hidden="1">
      <extLst>
        <ext xmlns:x15="http://schemas.microsoft.com/office/spreadsheetml/2010/11/main" uri="{B97F6D7D-B522-45F9-BDA1-12C45D357490}">
          <x15:cacheHierarchy aggregatedColumn="20"/>
        </ext>
      </extLst>
    </cacheHierarchy>
    <cacheHierarchy uniqueName="[Measures].[Count of PSOURCCODE]" caption="Count of PSOURCCODE" measure="1" displayFolder="" measureGroup="RECC" count="0" hidden="1">
      <extLst>
        <ext xmlns:x15="http://schemas.microsoft.com/office/spreadsheetml/2010/11/main" uri="{B97F6D7D-B522-45F9-BDA1-12C45D357490}">
          <x15:cacheHierarchy aggregatedColumn="30"/>
        </ext>
      </extLst>
    </cacheHierarchy>
  </cacheHierarchies>
  <kpis count="0"/>
  <extLst>
    <ext xmlns:x14="http://schemas.microsoft.com/office/spreadsheetml/2009/9/main" uri="{725AE2AE-9491-48be-B2B4-4EB974FC3084}">
      <x14:pivotCacheDefinition slicerData="1" pivotCacheId="10"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Goutham Challa" refreshedDate="42939.2155025463" backgroundQuery="1" createdVersion="6"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2">
    <cacheField name="[RECC].[FY].[FY]" caption="FY" numFmtId="0" hierarchy="48" level="1">
      <sharedItems containsSemiMixedTypes="0" containsString="0" containsNumber="1" containsInteger="1" minValue="1981" maxValue="2016" count="36">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sharedItems>
      <extLst>
        <ext xmlns:x15="http://schemas.microsoft.com/office/spreadsheetml/2010/11/main" uri="{4F2E5C28-24EA-4eb8-9CBF-B6C8F9C3D259}">
          <x15:cachedUniqueNames>
            <x15:cachedUniqueName index="0" name="[RECC].[FY].&amp;[1981]"/>
            <x15:cachedUniqueName index="1" name="[RECC].[FY].&amp;[1982]"/>
            <x15:cachedUniqueName index="2" name="[RECC].[FY].&amp;[1983]"/>
            <x15:cachedUniqueName index="3" name="[RECC].[FY].&amp;[1984]"/>
            <x15:cachedUniqueName index="4" name="[RECC].[FY].&amp;[1985]"/>
            <x15:cachedUniqueName index="5" name="[RECC].[FY].&amp;[1986]"/>
            <x15:cachedUniqueName index="6" name="[RECC].[FY].&amp;[1987]"/>
            <x15:cachedUniqueName index="7" name="[RECC].[FY].&amp;[1988]"/>
            <x15:cachedUniqueName index="8" name="[RECC].[FY].&amp;[1989]"/>
            <x15:cachedUniqueName index="9" name="[RECC].[FY].&amp;[1990]"/>
            <x15:cachedUniqueName index="10" name="[RECC].[FY].&amp;[1991]"/>
            <x15:cachedUniqueName index="11" name="[RECC].[FY].&amp;[1992]"/>
            <x15:cachedUniqueName index="12" name="[RECC].[FY].&amp;[1993]"/>
            <x15:cachedUniqueName index="13" name="[RECC].[FY].&amp;[1994]"/>
            <x15:cachedUniqueName index="14" name="[RECC].[FY].&amp;[1995]"/>
            <x15:cachedUniqueName index="15" name="[RECC].[FY].&amp;[1996]"/>
            <x15:cachedUniqueName index="16" name="[RECC].[FY].&amp;[1997]"/>
            <x15:cachedUniqueName index="17" name="[RECC].[FY].&amp;[1998]"/>
            <x15:cachedUniqueName index="18" name="[RECC].[FY].&amp;[1999]"/>
            <x15:cachedUniqueName index="19" name="[RECC].[FY].&amp;[2000]"/>
            <x15:cachedUniqueName index="20" name="[RECC].[FY].&amp;[2001]"/>
            <x15:cachedUniqueName index="21" name="[RECC].[FY].&amp;[2002]"/>
            <x15:cachedUniqueName index="22" name="[RECC].[FY].&amp;[2003]"/>
            <x15:cachedUniqueName index="23" name="[RECC].[FY].&amp;[2004]"/>
            <x15:cachedUniqueName index="24" name="[RECC].[FY].&amp;[2005]"/>
            <x15:cachedUniqueName index="25" name="[RECC].[FY].&amp;[2006]"/>
            <x15:cachedUniqueName index="26" name="[RECC].[FY].&amp;[2007]"/>
            <x15:cachedUniqueName index="27" name="[RECC].[FY].&amp;[2008]"/>
            <x15:cachedUniqueName index="28" name="[RECC].[FY].&amp;[2009]"/>
            <x15:cachedUniqueName index="29" name="[RECC].[FY].&amp;[2010]"/>
            <x15:cachedUniqueName index="30" name="[RECC].[FY].&amp;[2011]"/>
            <x15:cachedUniqueName index="31" name="[RECC].[FY].&amp;[2012]"/>
            <x15:cachedUniqueName index="32" name="[RECC].[FY].&amp;[2013]"/>
            <x15:cachedUniqueName index="33" name="[RECC].[FY].&amp;[2014]"/>
            <x15:cachedUniqueName index="34" name="[RECC].[FY].&amp;[2015]"/>
            <x15:cachedUniqueName index="35" name="[RECC].[FY].&amp;[2016]"/>
          </x15:cachedUniqueNames>
        </ext>
      </extLst>
    </cacheField>
    <cacheField name="[Measures].[Imp%]" caption="Imp%" numFmtId="0" hierarchy="211" level="32767"/>
  </cacheFields>
  <cacheHierarchies count="231">
    <cacheHierarchy uniqueName="[ASSESS].[ID]" caption="ID" attribute="1" defaultMemberUniqueName="[ASSESS].[ID].[All]" allUniqueName="[ASSESS].[ID].[All]" dimensionUniqueName="[ASSESS]" displayFolder="" count="0" memberValueDatatype="130" unbalanced="0"/>
    <cacheHierarchy uniqueName="[ASSESS].[CENTER]" caption="CENTER" attribute="1" defaultMemberUniqueName="[ASSESS].[CENTER].[All]" allUniqueName="[ASSESS].[CENTER].[All]" dimensionUniqueName="[ASSESS]" displayFolder="" count="0" memberValueDatatype="130" unbalanced="0"/>
    <cacheHierarchy uniqueName="[ASSESS].[FY]" caption="FY" attribute="1" defaultMemberUniqueName="[ASSESS].[FY].[All]" allUniqueName="[ASSESS].[FY].[All]" dimensionUniqueName="[ASSESS]" displayFolder="" count="0" memberValueDatatype="20" unbalanced="0"/>
    <cacheHierarchy uniqueName="[ASSESS].[SIC]" caption="SIC" attribute="1" defaultMemberUniqueName="[ASSESS].[SIC].[All]" allUniqueName="[ASSESS].[SIC].[All]" dimensionUniqueName="[ASSESS]" displayFolder="" count="0" memberValueDatatype="20" unbalanced="0"/>
    <cacheHierarchy uniqueName="[ASSESS].[NAICS]" caption="NAICS" attribute="1" defaultMemberUniqueName="[ASSESS].[NAICS].[All]" allUniqueName="[ASSESS].[NAICS].[All]" dimensionUniqueName="[ASSESS]" displayFolder="" count="0" memberValueDatatype="130" unbalanced="0"/>
    <cacheHierarchy uniqueName="[ASSESS].[STATE]" caption="STATE" attribute="1" defaultMemberUniqueName="[ASSESS].[STATE].[All]" allUniqueName="[ASSESS].[STATE].[All]" dimensionUniqueName="[ASSESS]" displayFolder="" count="0" memberValueDatatype="130" unbalanced="0"/>
    <cacheHierarchy uniqueName="[ASSESS].[SALES]" caption="SALES" attribute="1" defaultMemberUniqueName="[ASSESS].[SALES].[All]" allUniqueName="[ASSESS].[SALES].[All]" dimensionUniqueName="[ASSESS]" displayFolder="" count="0" memberValueDatatype="20" unbalanced="0"/>
    <cacheHierarchy uniqueName="[ASSESS].[EMPLOYEES]" caption="EMPLOYEES" attribute="1" defaultMemberUniqueName="[ASSESS].[EMPLOYEES].[All]" allUniqueName="[ASSESS].[EMPLOYEES].[All]" dimensionUniqueName="[ASSESS]" displayFolder="" count="0" memberValueDatatype="20" unbalanced="0"/>
    <cacheHierarchy uniqueName="[ASSESS].[PLANT_AREA]" caption="PLANT_AREA" attribute="1" defaultMemberUniqueName="[ASSESS].[PLANT_AREA].[All]" allUniqueName="[ASSESS].[PLANT_AREA].[All]" dimensionUniqueName="[ASSESS]" displayFolder="" count="0" memberValueDatatype="20" unbalanced="0"/>
    <cacheHierarchy uniqueName="[ASSESS].[PRODLEVEL]" caption="PRODLEVEL" attribute="1" defaultMemberUniqueName="[ASSESS].[PRODLEVEL].[All]" allUniqueName="[ASSESS].[PRODLEVEL].[All]" dimensionUniqueName="[ASSESS]" displayFolder="" count="0" memberValueDatatype="5" unbalanced="0"/>
    <cacheHierarchy uniqueName="[ASSESS].[PRODHOURS]" caption="PRODHOURS" attribute="1" defaultMemberUniqueName="[ASSESS].[PRODHOURS].[All]" allUniqueName="[ASSESS].[PRODHOURS].[All]" dimensionUniqueName="[ASSESS]" displayFolder="" count="0" memberValueDatatype="20" unbalanced="0"/>
    <cacheHierarchy uniqueName="[ASSESS].[No.of Recco]" caption="No.of Recco" attribute="1" defaultMemberUniqueName="[ASSESS].[No.of Recco].[All]" allUniqueName="[ASSESS].[No.of Recco].[All]" dimensionUniqueName="[ASSESS]" displayFolder="" count="0" memberValueDatatype="20" unbalanced="0"/>
    <cacheHierarchy uniqueName="[ASSESS].[Kwh Cost]" caption="Kwh Cost" attribute="1" defaultMemberUniqueName="[ASSESS].[Kwh Cost].[All]" allUniqueName="[ASSESS].[Kwh Cost].[All]" dimensionUniqueName="[ASSESS]" displayFolder="" count="0" memberValueDatatype="20" unbalanced="0"/>
    <cacheHierarchy uniqueName="[ASSESS].[Kwh]" caption="Kwh" attribute="1" defaultMemberUniqueName="[ASSESS].[Kwh].[All]" allUniqueName="[ASSESS].[Kwh].[All]" dimensionUniqueName="[ASSESS]" displayFolder="" count="0" memberValueDatatype="20" unbalanced="0"/>
    <cacheHierarchy uniqueName="[ASSESS].[kW  Cost]" caption="kW  Cost" attribute="1" defaultMemberUniqueName="[ASSESS].[kW  Cost].[All]" allUniqueName="[ASSESS].[kW  Cost].[All]" dimensionUniqueName="[ASSESS]" displayFolder="" count="0" memberValueDatatype="130" unbalanced="0"/>
    <cacheHierarchy uniqueName="[ASSESS].[kW-mo/yr]" caption="kW-mo/yr" attribute="1" defaultMemberUniqueName="[ASSESS].[kW-mo/yr].[All]" allUniqueName="[ASSESS].[kW-mo/yr].[All]" dimensionUniqueName="[ASSESS]" displayFolder="" count="0" memberValueDatatype="130" unbalanced="0"/>
    <cacheHierarchy uniqueName="[ASSESS].[Total Electric Cost]" caption="Total Electric Cost" attribute="1" defaultMemberUniqueName="[ASSESS].[Total Electric Cost].[All]" allUniqueName="[ASSESS].[Total Electric Cost].[All]" dimensionUniqueName="[ASSESS]" displayFolder="" count="0" memberValueDatatype="130" unbalanced="0"/>
    <cacheHierarchy uniqueName="[ASSESS].[NG Cost]" caption="NG Cost" attribute="1" defaultMemberUniqueName="[ASSESS].[NG Cost].[All]" allUniqueName="[ASSESS].[NG Cost].[All]" dimensionUniqueName="[ASSESS]" displayFolder="" count="0" memberValueDatatype="20" unbalanced="0"/>
    <cacheHierarchy uniqueName="[ASSESS].[MMBtu]" caption="MMBtu" attribute="1" defaultMemberUniqueName="[ASSESS].[MMBtu].[All]" allUniqueName="[ASSESS].[MMBtu].[All]" dimensionUniqueName="[ASSESS]" displayFolder="" count="0" memberValueDatatype="20" unbalanced="0"/>
    <cacheHierarchy uniqueName="[PSOURCE Code].[STREAM TYPE]" caption="STREAM TYPE" attribute="1" defaultMemberUniqueName="[PSOURCE Code].[STREAM TYPE].[All]" allUniqueName="[PSOURCE Code].[STREAM TYPE].[All]" dimensionUniqueName="[PSOURCE Code]" displayFolder="" count="0" memberValueDatatype="130" unbalanced="0"/>
    <cacheHierarchy uniqueName="[PSOURCE Code].[STREAM]" caption="STREAM" attribute="1" defaultMemberUniqueName="[PSOURCE Code].[STREAM].[All]" allUniqueName="[PSOURCE Code].[STREAM].[All]" dimensionUniqueName="[PSOURCE Code]" displayFolder="" count="0" memberValueDatatype="130" unbalanced="0"/>
    <cacheHierarchy uniqueName="[PSOURCE Code].[PSOURCECODE]" caption="PSOURCECODE" attribute="1" defaultMemberUniqueName="[PSOURCE Code].[PSOURCECODE].[All]" allUniqueName="[PSOURCE Code].[PSOURCECODE].[All]" dimensionUniqueName="[PSOURCE Code]" displayFolder="" count="0" memberValueDatatype="130" unbalanced="0"/>
    <cacheHierarchy uniqueName="[PSOURCE Code].[CONSUMPTION UNITS]" caption="CONSUMPTION UNITS" attribute="1" defaultMemberUniqueName="[PSOURCE Code].[CONSUMPTION UNITS].[All]" allUniqueName="[PSOURCE Code].[CONSUMPTION UNITS].[All]" dimensionUniqueName="[PSOURCE Code]" displayFolder="" count="0" memberValueDatatype="130" unbalanced="0"/>
    <cacheHierarchy uniqueName="[RECC].[SUPERID]" caption="SUPERID" attribute="1" defaultMemberUniqueName="[RECC].[SUPERID].[All]" allUniqueName="[RECC].[SUPERID].[All]" dimensionUniqueName="[RECC]" displayFolder="" count="0" memberValueDatatype="130" unbalanced="0"/>
    <cacheHierarchy uniqueName="[RECC].[ID]" caption="ID" attribute="1" defaultMemberUniqueName="[RECC].[ID].[All]" allUniqueName="[RECC].[ID].[All]" dimensionUniqueName="[RECC]" displayFolder="" count="0" memberValueDatatype="130" unbalanced="0"/>
    <cacheHierarchy uniqueName="[RECC].[AR_NUMBER]" caption="AR_NUMBER" attribute="1" defaultMemberUniqueName="[RECC].[AR_NUMBER].[All]" allUniqueName="[RECC].[AR_NUMBER].[All]" dimensionUniqueName="[RECC]" displayFolder="" count="0" memberValueDatatype="20" unbalanced="0"/>
    <cacheHierarchy uniqueName="[RECC].[APPCODE]" caption="APPCODE" attribute="1" defaultMemberUniqueName="[RECC].[APPCODE].[All]" allUniqueName="[RECC].[APPCODE].[All]" dimensionUniqueName="[RECC]" displayFolder="" count="0" memberValueDatatype="130" unbalanced="0"/>
    <cacheHierarchy uniqueName="[RECC].[ARC2]" caption="ARC2" attribute="1" defaultMemberUniqueName="[RECC].[ARC2].[All]" allUniqueName="[RECC].[ARC2].[All]" dimensionUniqueName="[RECC]" displayFolder="" count="0" memberValueDatatype="5" unbalanced="0"/>
    <cacheHierarchy uniqueName="[RECC].[IMPSTATUS]" caption="IMPSTATUS" attribute="1" defaultMemberUniqueName="[RECC].[IMPSTATUS].[All]" allUniqueName="[RECC].[IMPSTATUS].[All]" dimensionUniqueName="[RECC]" displayFolder="" count="0" memberValueDatatype="130" unbalanced="0"/>
    <cacheHierarchy uniqueName="[RECC].[IMPCOST]" caption="IMPCOST" attribute="1" defaultMemberUniqueName="[RECC].[IMPCOST].[All]" allUniqueName="[RECC].[IMPCOST].[All]" dimensionUniqueName="[RECC]" displayFolder="" count="0" memberValueDatatype="20" unbalanced="0"/>
    <cacheHierarchy uniqueName="[RECC].[PSOURCCODE]" caption="PSOURCCODE" attribute="1" defaultMemberUniqueName="[RECC].[PSOURCCODE].[All]" allUniqueName="[RECC].[PSOURCCODE].[All]" dimensionUniqueName="[RECC]" displayFolder="" count="0" memberValueDatatype="130" unbalanced="0"/>
    <cacheHierarchy uniqueName="[RECC].[PCONSERVED]" caption="PCONSERVED" attribute="1" defaultMemberUniqueName="[RECC].[PCONSERVED].[All]" allUniqueName="[RECC].[PCONSERVED].[All]" dimensionUniqueName="[RECC]" displayFolder="" count="0" memberValueDatatype="20" unbalanced="0"/>
    <cacheHierarchy uniqueName="[RECC].[PSOURCONSV]" caption="PSOURCONSV" attribute="1" defaultMemberUniqueName="[RECC].[PSOURCONSV].[All]" allUniqueName="[RECC].[PSOURCONSV].[All]" dimensionUniqueName="[RECC]" displayFolder="" count="0" memberValueDatatype="20" unbalanced="0"/>
    <cacheHierarchy uniqueName="[RECC].[PSAVED]" caption="PSAVED" attribute="1" defaultMemberUniqueName="[RECC].[PSAVED].[All]" allUniqueName="[RECC].[PSAVED].[All]" dimensionUniqueName="[RECC]" displayFolder="" count="0" memberValueDatatype="20" unbalanced="0"/>
    <cacheHierarchy uniqueName="[RECC].[SSOURCCODE]" caption="SSOURCCODE" attribute="1" defaultMemberUniqueName="[RECC].[SSOURCCODE].[All]" allUniqueName="[RECC].[SSOURCCODE].[All]" dimensionUniqueName="[RECC]" displayFolder="" count="0" memberValueDatatype="130" unbalanced="0"/>
    <cacheHierarchy uniqueName="[RECC].[SCONSERVED]" caption="SCONSERVED" attribute="1" defaultMemberUniqueName="[RECC].[SCONSERVED].[All]" allUniqueName="[RECC].[SCONSERVED].[All]" dimensionUniqueName="[RECC]" displayFolder="" count="0" memberValueDatatype="20" unbalanced="0"/>
    <cacheHierarchy uniqueName="[RECC].[SSOURCONSV]" caption="SSOURCONSV" attribute="1" defaultMemberUniqueName="[RECC].[SSOURCONSV].[All]" allUniqueName="[RECC].[SSOURCONSV].[All]" dimensionUniqueName="[RECC]" displayFolder="" count="0" memberValueDatatype="130" unbalanced="0"/>
    <cacheHierarchy uniqueName="[RECC].[SSAVED]" caption="SSAVED" attribute="1" defaultMemberUniqueName="[RECC].[SSAVED].[All]" allUniqueName="[RECC].[SSAVED].[All]" dimensionUniqueName="[RECC]" displayFolder="" count="0" memberValueDatatype="20" unbalanced="0"/>
    <cacheHierarchy uniqueName="[RECC].[TSOURCCODE]" caption="TSOURCCODE" attribute="1" defaultMemberUniqueName="[RECC].[TSOURCCODE].[All]" allUniqueName="[RECC].[TSOURCCODE].[All]" dimensionUniqueName="[RECC]" displayFolder="" count="0" memberValueDatatype="130" unbalanced="0"/>
    <cacheHierarchy uniqueName="[RECC].[TCONSERVED]" caption="TCONSERVED" attribute="1" defaultMemberUniqueName="[RECC].[TCONSERVED].[All]" allUniqueName="[RECC].[TCONSERVED].[All]" dimensionUniqueName="[RECC]" displayFolder="" count="0" memberValueDatatype="130" unbalanced="0"/>
    <cacheHierarchy uniqueName="[RECC].[TSOURCONSV]" caption="TSOURCONSV" attribute="1" defaultMemberUniqueName="[RECC].[TSOURCONSV].[All]" allUniqueName="[RECC].[TSOURCONSV].[All]" dimensionUniqueName="[RECC]" displayFolder="" count="0" memberValueDatatype="130" unbalanced="0"/>
    <cacheHierarchy uniqueName="[RECC].[TSAVED]" caption="TSAVED" attribute="1" defaultMemberUniqueName="[RECC].[TSAVED].[All]" allUniqueName="[RECC].[TSAVED].[All]" dimensionUniqueName="[RECC]" displayFolder="" count="0" memberValueDatatype="20" unbalanced="0"/>
    <cacheHierarchy uniqueName="[RECC].[QSOURCCODE]" caption="QSOURCCODE" attribute="1" defaultMemberUniqueName="[RECC].[QSOURCCODE].[All]" allUniqueName="[RECC].[QSOURCCODE].[All]" dimensionUniqueName="[RECC]" displayFolder="" count="0" memberValueDatatype="130" unbalanced="0"/>
    <cacheHierarchy uniqueName="[RECC].[QCONSERVED]" caption="QCONSERVED" attribute="1" defaultMemberUniqueName="[RECC].[QCONSERVED].[All]" allUniqueName="[RECC].[QCONSERVED].[All]" dimensionUniqueName="[RECC]" displayFolder="" count="0" memberValueDatatype="130" unbalanced="0"/>
    <cacheHierarchy uniqueName="[RECC].[QSOURCONSV]" caption="QSOURCONSV" attribute="1" defaultMemberUniqueName="[RECC].[QSOURCONSV].[All]" allUniqueName="[RECC].[QSOURCONSV].[All]" dimensionUniqueName="[RECC]" displayFolder="" count="0" memberValueDatatype="130" unbalanced="0"/>
    <cacheHierarchy uniqueName="[RECC].[QSAVED]" caption="QSAVED" attribute="1" defaultMemberUniqueName="[RECC].[QSAVED].[All]" allUniqueName="[RECC].[QSAVED].[All]" dimensionUniqueName="[RECC]" displayFolder="" count="0" memberValueDatatype="130" unbalanced="0"/>
    <cacheHierarchy uniqueName="[RECC].[REBATE]" caption="REBATE" attribute="1" defaultMemberUniqueName="[RECC].[REBATE].[All]" allUniqueName="[RECC].[REBATE].[All]" dimensionUniqueName="[RECC]" displayFolder="" count="0" memberValueDatatype="130" unbalanced="0"/>
    <cacheHierarchy uniqueName="[RECC].[INCREMNTAL]" caption="INCREMNTAL" attribute="1" defaultMemberUniqueName="[RECC].[INCREMNTAL].[All]" allUniqueName="[RECC].[INCREMNTAL].[All]" dimensionUniqueName="[RECC]" displayFolder="" count="0" memberValueDatatype="130" unbalanced="0"/>
    <cacheHierarchy uniqueName="[RECC].[FY]" caption="FY" attribute="1" defaultMemberUniqueName="[RECC].[FY].[All]" allUniqueName="[RECC].[FY].[All]" dimensionUniqueName="[RECC]" displayFolder="" count="2" memberValueDatatype="20" unbalanced="0">
      <fieldsUsage count="2">
        <fieldUsage x="-1"/>
        <fieldUsage x="0"/>
      </fieldsUsage>
    </cacheHierarchy>
    <cacheHierarchy uniqueName="[RECC].[IC_CAPITAL]" caption="IC_CAPITAL" attribute="1" defaultMemberUniqueName="[RECC].[IC_CAPITAL].[All]" allUniqueName="[RECC].[IC_CAPITAL].[All]" dimensionUniqueName="[RECC]" displayFolder="" count="0" memberValueDatatype="130" unbalanced="0"/>
    <cacheHierarchy uniqueName="[RECC].[IC_OTHER]" caption="IC_OTHER" attribute="1" defaultMemberUniqueName="[RECC].[IC_OTHER].[All]" allUniqueName="[RECC].[IC_OTHER].[All]" dimensionUniqueName="[RECC]" displayFolder="" count="0" memberValueDatatype="130" unbalanced="0"/>
    <cacheHierarchy uniqueName="[RECC].[PAYBACK]" caption="PAYBACK" attribute="1" defaultMemberUniqueName="[RECC].[PAYBACK].[All]" allUniqueName="[RECC].[PAYBACK].[All]" dimensionUniqueName="[RECC]" displayFolder="" count="0" memberValueDatatype="130" unbalanced="0"/>
    <cacheHierarchy uniqueName="[RECC].[BPTOOL]" caption="BPTOOL" attribute="1" defaultMemberUniqueName="[RECC].[BPTOOL].[All]" allUniqueName="[RECC].[BPTOOL].[All]" dimensionUniqueName="[RECC]" displayFolder="" count="0" memberValueDatatype="130" unbalanced="0"/>
    <cacheHierarchy uniqueName="[RECC].[IC Cost]" caption="IC Cost" attribute="1" defaultMemberUniqueName="[RECC].[IC Cost].[All]" allUniqueName="[RECC].[IC Cost].[All]" dimensionUniqueName="[RECC]" displayFolder="" count="0" memberValueDatatype="20" unbalanced="0"/>
    <cacheHierarchy uniqueName="[RECC1].[SUPERID]" caption="SUPERID" attribute="1" defaultMemberUniqueName="[RECC1].[SUPERID].[All]" allUniqueName="[RECC1].[SUPERID].[All]" dimensionUniqueName="[RECC1]" displayFolder="" count="0" memberValueDatatype="130" unbalanced="0" hidden="1"/>
    <cacheHierarchy uniqueName="[RECC1].[ID]" caption="ID" attribute="1" defaultMemberUniqueName="[RECC1].[ID].[All]" allUniqueName="[RECC1].[ID].[All]" dimensionUniqueName="[RECC1]" displayFolder="" count="0" memberValueDatatype="130" unbalanced="0" hidden="1"/>
    <cacheHierarchy uniqueName="[RECC1].[AR_NUMBER]" caption="AR_NUMBER" attribute="1" defaultMemberUniqueName="[RECC1].[AR_NUMBER].[All]" allUniqueName="[RECC1].[AR_NUMBER].[All]" dimensionUniqueName="[RECC1]" displayFolder="" count="0" memberValueDatatype="20" unbalanced="0" hidden="1"/>
    <cacheHierarchy uniqueName="[RECC1].[APPCODE]" caption="APPCODE" attribute="1" defaultMemberUniqueName="[RECC1].[APPCODE].[All]" allUniqueName="[RECC1].[APPCODE].[All]" dimensionUniqueName="[RECC1]" displayFolder="" count="0" memberValueDatatype="130" unbalanced="0" hidden="1"/>
    <cacheHierarchy uniqueName="[RECC1].[ARC2]" caption="ARC2" attribute="1" defaultMemberUniqueName="[RECC1].[ARC2].[All]" allUniqueName="[RECC1].[ARC2].[All]" dimensionUniqueName="[RECC1]" displayFolder="" count="0" memberValueDatatype="5" unbalanced="0" hidden="1"/>
    <cacheHierarchy uniqueName="[RECC1].[IMPSTATUS]" caption="IMPSTATUS" attribute="1" defaultMemberUniqueName="[RECC1].[IMPSTATUS].[All]" allUniqueName="[RECC1].[IMPSTATUS].[All]" dimensionUniqueName="[RECC1]" displayFolder="" count="0" memberValueDatatype="130" unbalanced="0" hidden="1"/>
    <cacheHierarchy uniqueName="[RECC1].[IMPCOST]" caption="IMPCOST" attribute="1" defaultMemberUniqueName="[RECC1].[IMPCOST].[All]" allUniqueName="[RECC1].[IMPCOST].[All]" dimensionUniqueName="[RECC1]" displayFolder="" count="0" memberValueDatatype="20" unbalanced="0" hidden="1"/>
    <cacheHierarchy uniqueName="[RECC1].[PSOURCCODE]" caption="PSOURCCODE" attribute="1" defaultMemberUniqueName="[RECC1].[PSOURCCODE].[All]" allUniqueName="[RECC1].[PSOURCCODE].[All]" dimensionUniqueName="[RECC1]" displayFolder="" count="0" memberValueDatatype="130" unbalanced="0" hidden="1"/>
    <cacheHierarchy uniqueName="[RECC1].[PCONSERVED]" caption="PCONSERVED" attribute="1" defaultMemberUniqueName="[RECC1].[PCONSERVED].[All]" allUniqueName="[RECC1].[PCONSERVED].[All]" dimensionUniqueName="[RECC1]" displayFolder="" count="0" memberValueDatatype="20" unbalanced="0" hidden="1"/>
    <cacheHierarchy uniqueName="[RECC1].[PSOURCONSV]" caption="PSOURCONSV" attribute="1" defaultMemberUniqueName="[RECC1].[PSOURCONSV].[All]" allUniqueName="[RECC1].[PSOURCONSV].[All]" dimensionUniqueName="[RECC1]" displayFolder="" count="0" memberValueDatatype="20" unbalanced="0" hidden="1"/>
    <cacheHierarchy uniqueName="[RECC1].[PSAVED]" caption="PSAVED" attribute="1" defaultMemberUniqueName="[RECC1].[PSAVED].[All]" allUniqueName="[RECC1].[PSAVED].[All]" dimensionUniqueName="[RECC1]" displayFolder="" count="0" memberValueDatatype="20" unbalanced="0" hidden="1"/>
    <cacheHierarchy uniqueName="[RECC1].[SSOURCCODE]" caption="SSOURCCODE" attribute="1" defaultMemberUniqueName="[RECC1].[SSOURCCODE].[All]" allUniqueName="[RECC1].[SSOURCCODE].[All]" dimensionUniqueName="[RECC1]" displayFolder="" count="0" memberValueDatatype="130" unbalanced="0" hidden="1"/>
    <cacheHierarchy uniqueName="[RECC1].[SCONSERVED]" caption="SCONSERVED" attribute="1" defaultMemberUniqueName="[RECC1].[SCONSERVED].[All]" allUniqueName="[RECC1].[SCONSERVED].[All]" dimensionUniqueName="[RECC1]" displayFolder="" count="0" memberValueDatatype="20" unbalanced="0" hidden="1"/>
    <cacheHierarchy uniqueName="[RECC1].[SSOURCONSV]" caption="SSOURCONSV" attribute="1" defaultMemberUniqueName="[RECC1].[SSOURCONSV].[All]" allUniqueName="[RECC1].[SSOURCONSV].[All]" dimensionUniqueName="[RECC1]" displayFolder="" count="0" memberValueDatatype="20" unbalanced="0" hidden="1"/>
    <cacheHierarchy uniqueName="[RECC1].[SSAVED]" caption="SSAVED" attribute="1" defaultMemberUniqueName="[RECC1].[SSAVED].[All]" allUniqueName="[RECC1].[SSAVED].[All]" dimensionUniqueName="[RECC1]" displayFolder="" count="0" memberValueDatatype="20" unbalanced="0" hidden="1"/>
    <cacheHierarchy uniqueName="[RECC1].[TSOURCCODE]" caption="TSOURCCODE" attribute="1" defaultMemberUniqueName="[RECC1].[TSOURCCODE].[All]" allUniqueName="[RECC1].[TSOURCCODE].[All]" dimensionUniqueName="[RECC1]" displayFolder="" count="0" memberValueDatatype="130" unbalanced="0" hidden="1"/>
    <cacheHierarchy uniqueName="[RECC1].[TCONSERVED]" caption="TCONSERVED" attribute="1" defaultMemberUniqueName="[RECC1].[TCONSERVED].[All]" allUniqueName="[RECC1].[TCONSERVED].[All]" dimensionUniqueName="[RECC1]" displayFolder="" count="0" memberValueDatatype="130" unbalanced="0" hidden="1"/>
    <cacheHierarchy uniqueName="[RECC1].[TSOURCONSV]" caption="TSOURCONSV" attribute="1" defaultMemberUniqueName="[RECC1].[TSOURCONSV].[All]" allUniqueName="[RECC1].[TSOURCONSV].[All]" dimensionUniqueName="[RECC1]" displayFolder="" count="0" memberValueDatatype="130" unbalanced="0" hidden="1"/>
    <cacheHierarchy uniqueName="[RECC1].[TSAVED]" caption="TSAVED" attribute="1" defaultMemberUniqueName="[RECC1].[TSAVED].[All]" allUniqueName="[RECC1].[TSAVED].[All]" dimensionUniqueName="[RECC1]" displayFolder="" count="0" memberValueDatatype="20" unbalanced="0" hidden="1"/>
    <cacheHierarchy uniqueName="[RECC1].[QSOURCCODE]" caption="QSOURCCODE" attribute="1" defaultMemberUniqueName="[RECC1].[QSOURCCODE].[All]" allUniqueName="[RECC1].[QSOURCCODE].[All]" dimensionUniqueName="[RECC1]" displayFolder="" count="0" memberValueDatatype="130" unbalanced="0" hidden="1"/>
    <cacheHierarchy uniqueName="[RECC1].[QCONSERVED]" caption="QCONSERVED" attribute="1" defaultMemberUniqueName="[RECC1].[QCONSERVED].[All]" allUniqueName="[RECC1].[QCONSERVED].[All]" dimensionUniqueName="[RECC1]" displayFolder="" count="0" memberValueDatatype="130" unbalanced="0" hidden="1"/>
    <cacheHierarchy uniqueName="[RECC1].[QSOURCONSV]" caption="QSOURCONSV" attribute="1" defaultMemberUniqueName="[RECC1].[QSOURCONSV].[All]" allUniqueName="[RECC1].[QSOURCONSV].[All]" dimensionUniqueName="[RECC1]" displayFolder="" count="0" memberValueDatatype="130" unbalanced="0" hidden="1"/>
    <cacheHierarchy uniqueName="[RECC1].[QSAVED]" caption="QSAVED" attribute="1" defaultMemberUniqueName="[RECC1].[QSAVED].[All]" allUniqueName="[RECC1].[QSAVED].[All]" dimensionUniqueName="[RECC1]" displayFolder="" count="0" memberValueDatatype="130" unbalanced="0" hidden="1"/>
    <cacheHierarchy uniqueName="[RECC1].[REBATE]" caption="REBATE" attribute="1" defaultMemberUniqueName="[RECC1].[REBATE].[All]" allUniqueName="[RECC1].[REBATE].[All]" dimensionUniqueName="[RECC1]" displayFolder="" count="0" memberValueDatatype="130" unbalanced="0" hidden="1"/>
    <cacheHierarchy uniqueName="[RECC1].[INCREMNTAL]" caption="INCREMNTAL" attribute="1" defaultMemberUniqueName="[RECC1].[INCREMNTAL].[All]" allUniqueName="[RECC1].[INCREMNTAL].[All]" dimensionUniqueName="[RECC1]" displayFolder="" count="0" memberValueDatatype="130" unbalanced="0" hidden="1"/>
    <cacheHierarchy uniqueName="[RECC1].[FY]" caption="FY" attribute="1" defaultMemberUniqueName="[RECC1].[FY].[All]" allUniqueName="[RECC1].[FY].[All]" dimensionUniqueName="[RECC1]" displayFolder="" count="0" memberValueDatatype="20" unbalanced="0" hidden="1"/>
    <cacheHierarchy uniqueName="[RECC1].[IC_CAPITAL]" caption="IC_CAPITAL" attribute="1" defaultMemberUniqueName="[RECC1].[IC_CAPITAL].[All]" allUniqueName="[RECC1].[IC_CAPITAL].[All]" dimensionUniqueName="[RECC1]" displayFolder="" count="0" memberValueDatatype="130" unbalanced="0" hidden="1"/>
    <cacheHierarchy uniqueName="[RECC1].[IC_OTHER]" caption="IC_OTHER" attribute="1" defaultMemberUniqueName="[RECC1].[IC_OTHER].[All]" allUniqueName="[RECC1].[IC_OTHER].[All]" dimensionUniqueName="[RECC1]" displayFolder="" count="0" memberValueDatatype="130" unbalanced="0" hidden="1"/>
    <cacheHierarchy uniqueName="[RECC1].[PAYBACK]" caption="PAYBACK" attribute="1" defaultMemberUniqueName="[RECC1].[PAYBACK].[All]" allUniqueName="[RECC1].[PAYBACK].[All]" dimensionUniqueName="[RECC1]" displayFolder="" count="0" memberValueDatatype="5" unbalanced="0" hidden="1"/>
    <cacheHierarchy uniqueName="[RECC1].[BPTOOL]" caption="BPTOOL" attribute="1" defaultMemberUniqueName="[RECC1].[BPTOOL].[All]" allUniqueName="[RECC1].[BPTOOL].[All]" dimensionUniqueName="[RECC1]" displayFolder="" count="0" memberValueDatatype="130" unbalanced="0" hidden="1"/>
    <cacheHierarchy uniqueName="[RECC2].[SUPERID]" caption="SUPERID" attribute="1" defaultMemberUniqueName="[RECC2].[SUPERID].[All]" allUniqueName="[RECC2].[SUPERID].[All]" dimensionUniqueName="[RECC2]" displayFolder="" count="0" memberValueDatatype="130" unbalanced="0" hidden="1"/>
    <cacheHierarchy uniqueName="[RECC2].[ID]" caption="ID" attribute="1" defaultMemberUniqueName="[RECC2].[ID].[All]" allUniqueName="[RECC2].[ID].[All]" dimensionUniqueName="[RECC2]" displayFolder="" count="0" memberValueDatatype="130" unbalanced="0" hidden="1"/>
    <cacheHierarchy uniqueName="[RECC2].[AR_NUMBER]" caption="AR_NUMBER" attribute="1" defaultMemberUniqueName="[RECC2].[AR_NUMBER].[All]" allUniqueName="[RECC2].[AR_NUMBER].[All]" dimensionUniqueName="[RECC2]" displayFolder="" count="0" memberValueDatatype="20" unbalanced="0" hidden="1"/>
    <cacheHierarchy uniqueName="[RECC2].[APPCODE]" caption="APPCODE" attribute="1" defaultMemberUniqueName="[RECC2].[APPCODE].[All]" allUniqueName="[RECC2].[APPCODE].[All]" dimensionUniqueName="[RECC2]" displayFolder="" count="0" memberValueDatatype="20" unbalanced="0" hidden="1"/>
    <cacheHierarchy uniqueName="[RECC2].[ARC2]" caption="ARC2" attribute="1" defaultMemberUniqueName="[RECC2].[ARC2].[All]" allUniqueName="[RECC2].[ARC2].[All]" dimensionUniqueName="[RECC2]" displayFolder="" count="0" memberValueDatatype="5" unbalanced="0" hidden="1"/>
    <cacheHierarchy uniqueName="[RECC2].[IMPSTATUS]" caption="IMPSTATUS" attribute="1" defaultMemberUniqueName="[RECC2].[IMPSTATUS].[All]" allUniqueName="[RECC2].[IMPSTATUS].[All]" dimensionUniqueName="[RECC2]" displayFolder="" count="0" memberValueDatatype="130" unbalanced="0" hidden="1"/>
    <cacheHierarchy uniqueName="[RECC2].[IMPCOST]" caption="IMPCOST" attribute="1" defaultMemberUniqueName="[RECC2].[IMPCOST].[All]" allUniqueName="[RECC2].[IMPCOST].[All]" dimensionUniqueName="[RECC2]" displayFolder="" count="0" memberValueDatatype="5" unbalanced="0" hidden="1"/>
    <cacheHierarchy uniqueName="[RECC2].[PSOURCCODE]" caption="PSOURCCODE" attribute="1" defaultMemberUniqueName="[RECC2].[PSOURCCODE].[All]" allUniqueName="[RECC2].[PSOURCCODE].[All]" dimensionUniqueName="[RECC2]" displayFolder="" count="0" memberValueDatatype="130" unbalanced="0" hidden="1"/>
    <cacheHierarchy uniqueName="[RECC2].[PCONSERVED]" caption="PCONSERVED" attribute="1" defaultMemberUniqueName="[RECC2].[PCONSERVED].[All]" allUniqueName="[RECC2].[PCONSERVED].[All]" dimensionUniqueName="[RECC2]" displayFolder="" count="0" memberValueDatatype="5" unbalanced="0" hidden="1"/>
    <cacheHierarchy uniqueName="[RECC2].[PSOURCONSV]" caption="PSOURCONSV" attribute="1" defaultMemberUniqueName="[RECC2].[PSOURCONSV].[All]" allUniqueName="[RECC2].[PSOURCONSV].[All]" dimensionUniqueName="[RECC2]" displayFolder="" count="0" memberValueDatatype="5" unbalanced="0" hidden="1"/>
    <cacheHierarchy uniqueName="[RECC2].[PSAVED]" caption="PSAVED" attribute="1" defaultMemberUniqueName="[RECC2].[PSAVED].[All]" allUniqueName="[RECC2].[PSAVED].[All]" dimensionUniqueName="[RECC2]" displayFolder="" count="0" memberValueDatatype="5" unbalanced="0" hidden="1"/>
    <cacheHierarchy uniqueName="[RECC2].[SSOURCCODE]" caption="SSOURCCODE" attribute="1" defaultMemberUniqueName="[RECC2].[SSOURCCODE].[All]" allUniqueName="[RECC2].[SSOURCCODE].[All]" dimensionUniqueName="[RECC2]" displayFolder="" count="0" memberValueDatatype="130" unbalanced="0" hidden="1"/>
    <cacheHierarchy uniqueName="[RECC2].[SCONSERVED]" caption="SCONSERVED" attribute="1" defaultMemberUniqueName="[RECC2].[SCONSERVED].[All]" allUniqueName="[RECC2].[SCONSERVED].[All]" dimensionUniqueName="[RECC2]" displayFolder="" count="0" memberValueDatatype="5" unbalanced="0" hidden="1"/>
    <cacheHierarchy uniqueName="[RECC2].[SSOURCONSV]" caption="SSOURCONSV" attribute="1" defaultMemberUniqueName="[RECC2].[SSOURCONSV].[All]" allUniqueName="[RECC2].[SSOURCONSV].[All]" dimensionUniqueName="[RECC2]" displayFolder="" count="0" memberValueDatatype="5" unbalanced="0" hidden="1"/>
    <cacheHierarchy uniqueName="[RECC2].[SSAVED]" caption="SSAVED" attribute="1" defaultMemberUniqueName="[RECC2].[SSAVED].[All]" allUniqueName="[RECC2].[SSAVED].[All]" dimensionUniqueName="[RECC2]" displayFolder="" count="0" memberValueDatatype="5" unbalanced="0" hidden="1"/>
    <cacheHierarchy uniqueName="[RECC2].[TSOURCCODE]" caption="TSOURCCODE" attribute="1" defaultMemberUniqueName="[RECC2].[TSOURCCODE].[All]" allUniqueName="[RECC2].[TSOURCCODE].[All]" dimensionUniqueName="[RECC2]" displayFolder="" count="0" memberValueDatatype="130" unbalanced="0" hidden="1"/>
    <cacheHierarchy uniqueName="[RECC2].[TCONSERVED]" caption="TCONSERVED" attribute="1" defaultMemberUniqueName="[RECC2].[TCONSERVED].[All]" allUniqueName="[RECC2].[TCONSERVED].[All]" dimensionUniqueName="[RECC2]" displayFolder="" count="0" memberValueDatatype="20" unbalanced="0" hidden="1"/>
    <cacheHierarchy uniqueName="[RECC2].[TSOURCONSV]" caption="TSOURCONSV" attribute="1" defaultMemberUniqueName="[RECC2].[TSOURCONSV].[All]" allUniqueName="[RECC2].[TSOURCONSV].[All]" dimensionUniqueName="[RECC2]" displayFolder="" count="0" memberValueDatatype="5" unbalanced="0" hidden="1"/>
    <cacheHierarchy uniqueName="[RECC2].[TSAVED]" caption="TSAVED" attribute="1" defaultMemberUniqueName="[RECC2].[TSAVED].[All]" allUniqueName="[RECC2].[TSAVED].[All]" dimensionUniqueName="[RECC2]" displayFolder="" count="0" memberValueDatatype="20" unbalanced="0" hidden="1"/>
    <cacheHierarchy uniqueName="[RECC2].[QSOURCCODE]" caption="QSOURCCODE" attribute="1" defaultMemberUniqueName="[RECC2].[QSOURCCODE].[All]" allUniqueName="[RECC2].[QSOURCCODE].[All]" dimensionUniqueName="[RECC2]" displayFolder="" count="0" memberValueDatatype="130" unbalanced="0" hidden="1"/>
    <cacheHierarchy uniqueName="[RECC2].[QCONSERVED]" caption="QCONSERVED" attribute="1" defaultMemberUniqueName="[RECC2].[QCONSERVED].[All]" allUniqueName="[RECC2].[QCONSERVED].[All]" dimensionUniqueName="[RECC2]" displayFolder="" count="0" memberValueDatatype="130" unbalanced="0" hidden="1"/>
    <cacheHierarchy uniqueName="[RECC2].[QSOURCONSV]" caption="QSOURCONSV" attribute="1" defaultMemberUniqueName="[RECC2].[QSOURCONSV].[All]" allUniqueName="[RECC2].[QSOURCONSV].[All]" dimensionUniqueName="[RECC2]" displayFolder="" count="0" memberValueDatatype="130" unbalanced="0" hidden="1"/>
    <cacheHierarchy uniqueName="[RECC2].[QSAVED]" caption="QSAVED" attribute="1" defaultMemberUniqueName="[RECC2].[QSAVED].[All]" allUniqueName="[RECC2].[QSAVED].[All]" dimensionUniqueName="[RECC2]" displayFolder="" count="0" memberValueDatatype="130" unbalanced="0" hidden="1"/>
    <cacheHierarchy uniqueName="[RECC2].[REBATE]" caption="REBATE" attribute="1" defaultMemberUniqueName="[RECC2].[REBATE].[All]" allUniqueName="[RECC2].[REBATE].[All]" dimensionUniqueName="[RECC2]" displayFolder="" count="0" memberValueDatatype="130" unbalanced="0" hidden="1"/>
    <cacheHierarchy uniqueName="[RECC2].[INCREMNTAL]" caption="INCREMNTAL" attribute="1" defaultMemberUniqueName="[RECC2].[INCREMNTAL].[All]" allUniqueName="[RECC2].[INCREMNTAL].[All]" dimensionUniqueName="[RECC2]" displayFolder="" count="0" memberValueDatatype="130" unbalanced="0" hidden="1"/>
    <cacheHierarchy uniqueName="[RECC2].[FY]" caption="FY" attribute="1" defaultMemberUniqueName="[RECC2].[FY].[All]" allUniqueName="[RECC2].[FY].[All]" dimensionUniqueName="[RECC2]" displayFolder="" count="0" memberValueDatatype="20" unbalanced="0" hidden="1"/>
    <cacheHierarchy uniqueName="[RECC2].[IC_CAPITAL]" caption="IC_CAPITAL" attribute="1" defaultMemberUniqueName="[RECC2].[IC_CAPITAL].[All]" allUniqueName="[RECC2].[IC_CAPITAL].[All]" dimensionUniqueName="[RECC2]" displayFolder="" count="0" memberValueDatatype="5" unbalanced="0" hidden="1"/>
    <cacheHierarchy uniqueName="[RECC2].[IC_OTHER]" caption="IC_OTHER" attribute="1" defaultMemberUniqueName="[RECC2].[IC_OTHER].[All]" allUniqueName="[RECC2].[IC_OTHER].[All]" dimensionUniqueName="[RECC2]" displayFolder="" count="0" memberValueDatatype="5" unbalanced="0" hidden="1"/>
    <cacheHierarchy uniqueName="[RECC2].[PAYBACK]" caption="PAYBACK" attribute="1" defaultMemberUniqueName="[RECC2].[PAYBACK].[All]" allUniqueName="[RECC2].[PAYBACK].[All]" dimensionUniqueName="[RECC2]" displayFolder="" count="0" memberValueDatatype="5" unbalanced="0" hidden="1"/>
    <cacheHierarchy uniqueName="[RECC2].[BPTOOL]" caption="BPTOOL" attribute="1" defaultMemberUniqueName="[RECC2].[BPTOOL].[All]" allUniqueName="[RECC2].[BPTOOL].[All]" dimensionUniqueName="[RECC2]" displayFolder="" count="0" memberValueDatatype="130" unbalanced="0" hidden="1"/>
    <cacheHierarchy uniqueName="[RECC3].[SUPERID]" caption="SUPERID" attribute="1" defaultMemberUniqueName="[RECC3].[SUPERID].[All]" allUniqueName="[RECC3].[SUPERID].[All]" dimensionUniqueName="[RECC3]" displayFolder="" count="0" memberValueDatatype="130" unbalanced="0" hidden="1"/>
    <cacheHierarchy uniqueName="[RECC3].[ID]" caption="ID" attribute="1" defaultMemberUniqueName="[RECC3].[ID].[All]" allUniqueName="[RECC3].[ID].[All]" dimensionUniqueName="[RECC3]" displayFolder="" count="0" memberValueDatatype="130" unbalanced="0" hidden="1"/>
    <cacheHierarchy uniqueName="[RECC3].[AR_NUMBER]" caption="AR_NUMBER" attribute="1" defaultMemberUniqueName="[RECC3].[AR_NUMBER].[All]" allUniqueName="[RECC3].[AR_NUMBER].[All]" dimensionUniqueName="[RECC3]" displayFolder="" count="0" memberValueDatatype="20" unbalanced="0" hidden="1"/>
    <cacheHierarchy uniqueName="[RECC3].[APPCODE]" caption="APPCODE" attribute="1" defaultMemberUniqueName="[RECC3].[APPCODE].[All]" allUniqueName="[RECC3].[APPCODE].[All]" dimensionUniqueName="[RECC3]" displayFolder="" count="0" memberValueDatatype="20" unbalanced="0" hidden="1"/>
    <cacheHierarchy uniqueName="[RECC3].[ARC2]" caption="ARC2" attribute="1" defaultMemberUniqueName="[RECC3].[ARC2].[All]" allUniqueName="[RECC3].[ARC2].[All]" dimensionUniqueName="[RECC3]" displayFolder="" count="0" memberValueDatatype="5" unbalanced="0" hidden="1"/>
    <cacheHierarchy uniqueName="[RECC3].[IMPSTATUS]" caption="IMPSTATUS" attribute="1" defaultMemberUniqueName="[RECC3].[IMPSTATUS].[All]" allUniqueName="[RECC3].[IMPSTATUS].[All]" dimensionUniqueName="[RECC3]" displayFolder="" count="0" memberValueDatatype="130" unbalanced="0" hidden="1"/>
    <cacheHierarchy uniqueName="[RECC3].[IMPCOST]" caption="IMPCOST" attribute="1" defaultMemberUniqueName="[RECC3].[IMPCOST].[All]" allUniqueName="[RECC3].[IMPCOST].[All]" dimensionUniqueName="[RECC3]" displayFolder="" count="0" memberValueDatatype="20" unbalanced="0" hidden="1"/>
    <cacheHierarchy uniqueName="[RECC3].[PSOURCCODE]" caption="PSOURCCODE" attribute="1" defaultMemberUniqueName="[RECC3].[PSOURCCODE].[All]" allUniqueName="[RECC3].[PSOURCCODE].[All]" dimensionUniqueName="[RECC3]" displayFolder="" count="0" memberValueDatatype="130" unbalanced="0" hidden="1"/>
    <cacheHierarchy uniqueName="[RECC3].[PCONSERVED]" caption="PCONSERVED" attribute="1" defaultMemberUniqueName="[RECC3].[PCONSERVED].[All]" allUniqueName="[RECC3].[PCONSERVED].[All]" dimensionUniqueName="[RECC3]" displayFolder="" count="0" memberValueDatatype="20" unbalanced="0" hidden="1"/>
    <cacheHierarchy uniqueName="[RECC3].[PSOURCONSV]" caption="PSOURCONSV" attribute="1" defaultMemberUniqueName="[RECC3].[PSOURCONSV].[All]" allUniqueName="[RECC3].[PSOURCONSV].[All]" dimensionUniqueName="[RECC3]" displayFolder="" count="0" memberValueDatatype="5" unbalanced="0" hidden="1"/>
    <cacheHierarchy uniqueName="[RECC3].[PSAVED]" caption="PSAVED" attribute="1" defaultMemberUniqueName="[RECC3].[PSAVED].[All]" allUniqueName="[RECC3].[PSAVED].[All]" dimensionUniqueName="[RECC3]" displayFolder="" count="0" memberValueDatatype="5" unbalanced="0" hidden="1"/>
    <cacheHierarchy uniqueName="[RECC3].[SSOURCCODE]" caption="SSOURCCODE" attribute="1" defaultMemberUniqueName="[RECC3].[SSOURCCODE].[All]" allUniqueName="[RECC3].[SSOURCCODE].[All]" dimensionUniqueName="[RECC3]" displayFolder="" count="0" memberValueDatatype="130" unbalanced="0" hidden="1"/>
    <cacheHierarchy uniqueName="[RECC3].[SCONSERVED]" caption="SCONSERVED" attribute="1" defaultMemberUniqueName="[RECC3].[SCONSERVED].[All]" allUniqueName="[RECC3].[SCONSERVED].[All]" dimensionUniqueName="[RECC3]" displayFolder="" count="0" memberValueDatatype="5" unbalanced="0" hidden="1"/>
    <cacheHierarchy uniqueName="[RECC3].[SSOURCONSV]" caption="SSOURCONSV" attribute="1" defaultMemberUniqueName="[RECC3].[SSOURCONSV].[All]" allUniqueName="[RECC3].[SSOURCONSV].[All]" dimensionUniqueName="[RECC3]" displayFolder="" count="0" memberValueDatatype="130" unbalanced="0" hidden="1"/>
    <cacheHierarchy uniqueName="[RECC3].[SSAVED]" caption="SSAVED" attribute="1" defaultMemberUniqueName="[RECC3].[SSAVED].[All]" allUniqueName="[RECC3].[SSAVED].[All]" dimensionUniqueName="[RECC3]" displayFolder="" count="0" memberValueDatatype="5" unbalanced="0" hidden="1"/>
    <cacheHierarchy uniqueName="[RECC3].[TSOURCCODE]" caption="TSOURCCODE" attribute="1" defaultMemberUniqueName="[RECC3].[TSOURCCODE].[All]" allUniqueName="[RECC3].[TSOURCCODE].[All]" dimensionUniqueName="[RECC3]" displayFolder="" count="0" memberValueDatatype="130" unbalanced="0" hidden="1"/>
    <cacheHierarchy uniqueName="[RECC3].[TCONSERVED]" caption="TCONSERVED" attribute="1" defaultMemberUniqueName="[RECC3].[TCONSERVED].[All]" allUniqueName="[RECC3].[TCONSERVED].[All]" dimensionUniqueName="[RECC3]" displayFolder="" count="0" memberValueDatatype="130" unbalanced="0" hidden="1"/>
    <cacheHierarchy uniqueName="[RECC3].[TSOURCONSV]" caption="TSOURCONSV" attribute="1" defaultMemberUniqueName="[RECC3].[TSOURCONSV].[All]" allUniqueName="[RECC3].[TSOURCONSV].[All]" dimensionUniqueName="[RECC3]" displayFolder="" count="0" memberValueDatatype="130" unbalanced="0" hidden="1"/>
    <cacheHierarchy uniqueName="[RECC3].[TSAVED]" caption="TSAVED" attribute="1" defaultMemberUniqueName="[RECC3].[TSAVED].[All]" allUniqueName="[RECC3].[TSAVED].[All]" dimensionUniqueName="[RECC3]" displayFolder="" count="0" memberValueDatatype="20" unbalanced="0" hidden="1"/>
    <cacheHierarchy uniqueName="[RECC3].[QSOURCCODE]" caption="QSOURCCODE" attribute="1" defaultMemberUniqueName="[RECC3].[QSOURCCODE].[All]" allUniqueName="[RECC3].[QSOURCCODE].[All]" dimensionUniqueName="[RECC3]" displayFolder="" count="0" memberValueDatatype="130" unbalanced="0" hidden="1"/>
    <cacheHierarchy uniqueName="[RECC3].[QCONSERVED]" caption="QCONSERVED" attribute="1" defaultMemberUniqueName="[RECC3].[QCONSERVED].[All]" allUniqueName="[RECC3].[QCONSERVED].[All]" dimensionUniqueName="[RECC3]" displayFolder="" count="0" memberValueDatatype="130" unbalanced="0" hidden="1"/>
    <cacheHierarchy uniqueName="[RECC3].[QSOURCONSV]" caption="QSOURCONSV" attribute="1" defaultMemberUniqueName="[RECC3].[QSOURCONSV].[All]" allUniqueName="[RECC3].[QSOURCONSV].[All]" dimensionUniqueName="[RECC3]" displayFolder="" count="0" memberValueDatatype="130" unbalanced="0" hidden="1"/>
    <cacheHierarchy uniqueName="[RECC3].[QSAVED]" caption="QSAVED" attribute="1" defaultMemberUniqueName="[RECC3].[QSAVED].[All]" allUniqueName="[RECC3].[QSAVED].[All]" dimensionUniqueName="[RECC3]" displayFolder="" count="0" memberValueDatatype="130" unbalanced="0" hidden="1"/>
    <cacheHierarchy uniqueName="[RECC3].[REBATE]" caption="REBATE" attribute="1" defaultMemberUniqueName="[RECC3].[REBATE].[All]" allUniqueName="[RECC3].[REBATE].[All]" dimensionUniqueName="[RECC3]" displayFolder="" count="0" memberValueDatatype="130" unbalanced="0" hidden="1"/>
    <cacheHierarchy uniqueName="[RECC3].[INCREMNTAL]" caption="INCREMNTAL" attribute="1" defaultMemberUniqueName="[RECC3].[INCREMNTAL].[All]" allUniqueName="[RECC3].[INCREMNTAL].[All]" dimensionUniqueName="[RECC3]" displayFolder="" count="0" memberValueDatatype="130" unbalanced="0" hidden="1"/>
    <cacheHierarchy uniqueName="[RECC3].[FY]" caption="FY" attribute="1" defaultMemberUniqueName="[RECC3].[FY].[All]" allUniqueName="[RECC3].[FY].[All]" dimensionUniqueName="[RECC3]" displayFolder="" count="0" memberValueDatatype="20" unbalanced="0" hidden="1"/>
    <cacheHierarchy uniqueName="[RECC3].[IC_CAPITAL]" caption="IC_CAPITAL" attribute="1" defaultMemberUniqueName="[RECC3].[IC_CAPITAL].[All]" allUniqueName="[RECC3].[IC_CAPITAL].[All]" dimensionUniqueName="[RECC3]" displayFolder="" count="0" memberValueDatatype="20" unbalanced="0" hidden="1"/>
    <cacheHierarchy uniqueName="[RECC3].[IC_OTHER]" caption="IC_OTHER" attribute="1" defaultMemberUniqueName="[RECC3].[IC_OTHER].[All]" allUniqueName="[RECC3].[IC_OTHER].[All]" dimensionUniqueName="[RECC3]" displayFolder="" count="0" memberValueDatatype="20" unbalanced="0" hidden="1"/>
    <cacheHierarchy uniqueName="[RECC3].[PAYBACK]" caption="PAYBACK" attribute="1" defaultMemberUniqueName="[RECC3].[PAYBACK].[All]" allUniqueName="[RECC3].[PAYBACK].[All]" dimensionUniqueName="[RECC3]" displayFolder="" count="0" memberValueDatatype="130" unbalanced="0" hidden="1"/>
    <cacheHierarchy uniqueName="[RECC3].[BPTOOL]" caption="BPTOOL" attribute="1" defaultMemberUniqueName="[RECC3].[BPTOOL].[All]" allUniqueName="[RECC3].[BPTOOL].[All]" dimensionUniqueName="[RECC3]" displayFolder="" count="0" memberValueDatatype="130" unbalanced="0" hidden="1"/>
    <cacheHierarchy uniqueName="[RECC4].[SUPERID]" caption="SUPERID" attribute="1" defaultMemberUniqueName="[RECC4].[SUPERID].[All]" allUniqueName="[RECC4].[SUPERID].[All]" dimensionUniqueName="[RECC4]" displayFolder="" count="0" memberValueDatatype="130" unbalanced="0" hidden="1"/>
    <cacheHierarchy uniqueName="[RECC4].[ID]" caption="ID" attribute="1" defaultMemberUniqueName="[RECC4].[ID].[All]" allUniqueName="[RECC4].[ID].[All]" dimensionUniqueName="[RECC4]" displayFolder="" count="0" memberValueDatatype="130" unbalanced="0" hidden="1"/>
    <cacheHierarchy uniqueName="[RECC4].[AR_NUMBER]" caption="AR_NUMBER" attribute="1" defaultMemberUniqueName="[RECC4].[AR_NUMBER].[All]" allUniqueName="[RECC4].[AR_NUMBER].[All]" dimensionUniqueName="[RECC4]" displayFolder="" count="0" memberValueDatatype="20" unbalanced="0" hidden="1"/>
    <cacheHierarchy uniqueName="[RECC4].[APPCODE]" caption="APPCODE" attribute="1" defaultMemberUniqueName="[RECC4].[APPCODE].[All]" allUniqueName="[RECC4].[APPCODE].[All]" dimensionUniqueName="[RECC4]" displayFolder="" count="0" memberValueDatatype="20" unbalanced="0" hidden="1"/>
    <cacheHierarchy uniqueName="[RECC4].[ARC2]" caption="ARC2" attribute="1" defaultMemberUniqueName="[RECC4].[ARC2].[All]" allUniqueName="[RECC4].[ARC2].[All]" dimensionUniqueName="[RECC4]" displayFolder="" count="0" memberValueDatatype="5" unbalanced="0" hidden="1"/>
    <cacheHierarchy uniqueName="[RECC4].[IMPSTATUS]" caption="IMPSTATUS" attribute="1" defaultMemberUniqueName="[RECC4].[IMPSTATUS].[All]" allUniqueName="[RECC4].[IMPSTATUS].[All]" dimensionUniqueName="[RECC4]" displayFolder="" count="0" memberValueDatatype="130" unbalanced="0" hidden="1"/>
    <cacheHierarchy uniqueName="[RECC4].[IMPCOST]" caption="IMPCOST" attribute="1" defaultMemberUniqueName="[RECC4].[IMPCOST].[All]" allUniqueName="[RECC4].[IMPCOST].[All]" dimensionUniqueName="[RECC4]" displayFolder="" count="0" memberValueDatatype="20" unbalanced="0" hidden="1"/>
    <cacheHierarchy uniqueName="[RECC4].[PSOURCCODE]" caption="PSOURCCODE" attribute="1" defaultMemberUniqueName="[RECC4].[PSOURCCODE].[All]" allUniqueName="[RECC4].[PSOURCCODE].[All]" dimensionUniqueName="[RECC4]" displayFolder="" count="0" memberValueDatatype="130" unbalanced="0" hidden="1"/>
    <cacheHierarchy uniqueName="[RECC4].[PCONSERVED]" caption="PCONSERVED" attribute="1" defaultMemberUniqueName="[RECC4].[PCONSERVED].[All]" allUniqueName="[RECC4].[PCONSERVED].[All]" dimensionUniqueName="[RECC4]" displayFolder="" count="0" memberValueDatatype="20" unbalanced="0" hidden="1"/>
    <cacheHierarchy uniqueName="[RECC4].[PSOURCONSV]" caption="PSOURCONSV" attribute="1" defaultMemberUniqueName="[RECC4].[PSOURCONSV].[All]" allUniqueName="[RECC4].[PSOURCONSV].[All]" dimensionUniqueName="[RECC4]" displayFolder="" count="0" memberValueDatatype="20" unbalanced="0" hidden="1"/>
    <cacheHierarchy uniqueName="[RECC4].[PSAVED]" caption="PSAVED" attribute="1" defaultMemberUniqueName="[RECC4].[PSAVED].[All]" allUniqueName="[RECC4].[PSAVED].[All]" dimensionUniqueName="[RECC4]" displayFolder="" count="0" memberValueDatatype="20" unbalanced="0" hidden="1"/>
    <cacheHierarchy uniqueName="[RECC4].[SSOURCCODE]" caption="SSOURCCODE" attribute="1" defaultMemberUniqueName="[RECC4].[SSOURCCODE].[All]" allUniqueName="[RECC4].[SSOURCCODE].[All]" dimensionUniqueName="[RECC4]" displayFolder="" count="0" memberValueDatatype="130" unbalanced="0" hidden="1"/>
    <cacheHierarchy uniqueName="[RECC4].[SCONSERVED]" caption="SCONSERVED" attribute="1" defaultMemberUniqueName="[RECC4].[SCONSERVED].[All]" allUniqueName="[RECC4].[SCONSERVED].[All]" dimensionUniqueName="[RECC4]" displayFolder="" count="0" memberValueDatatype="20" unbalanced="0" hidden="1"/>
    <cacheHierarchy uniqueName="[RECC4].[SSOURCONSV]" caption="SSOURCONSV" attribute="1" defaultMemberUniqueName="[RECC4].[SSOURCONSV].[All]" allUniqueName="[RECC4].[SSOURCONSV].[All]" dimensionUniqueName="[RECC4]" displayFolder="" count="0" memberValueDatatype="130" unbalanced="0" hidden="1"/>
    <cacheHierarchy uniqueName="[RECC4].[SSAVED]" caption="SSAVED" attribute="1" defaultMemberUniqueName="[RECC4].[SSAVED].[All]" allUniqueName="[RECC4].[SSAVED].[All]" dimensionUniqueName="[RECC4]" displayFolder="" count="0" memberValueDatatype="20" unbalanced="0" hidden="1"/>
    <cacheHierarchy uniqueName="[RECC4].[TSOURCCODE]" caption="TSOURCCODE" attribute="1" defaultMemberUniqueName="[RECC4].[TSOURCCODE].[All]" allUniqueName="[RECC4].[TSOURCCODE].[All]" dimensionUniqueName="[RECC4]" displayFolder="" count="0" memberValueDatatype="130" unbalanced="0" hidden="1"/>
    <cacheHierarchy uniqueName="[RECC4].[TCONSERVED]" caption="TCONSERVED" attribute="1" defaultMemberUniqueName="[RECC4].[TCONSERVED].[All]" allUniqueName="[RECC4].[TCONSERVED].[All]" dimensionUniqueName="[RECC4]" displayFolder="" count="0" memberValueDatatype="20" unbalanced="0" hidden="1"/>
    <cacheHierarchy uniqueName="[RECC4].[TSOURCONSV]" caption="TSOURCONSV" attribute="1" defaultMemberUniqueName="[RECC4].[TSOURCONSV].[All]" allUniqueName="[RECC4].[TSOURCONSV].[All]" dimensionUniqueName="[RECC4]" displayFolder="" count="0" memberValueDatatype="130" unbalanced="0" hidden="1"/>
    <cacheHierarchy uniqueName="[RECC4].[TSAVED]" caption="TSAVED" attribute="1" defaultMemberUniqueName="[RECC4].[TSAVED].[All]" allUniqueName="[RECC4].[TSAVED].[All]" dimensionUniqueName="[RECC4]" displayFolder="" count="0" memberValueDatatype="20" unbalanced="0" hidden="1"/>
    <cacheHierarchy uniqueName="[RECC4].[QSOURCCODE]" caption="QSOURCCODE" attribute="1" defaultMemberUniqueName="[RECC4].[QSOURCCODE].[All]" allUniqueName="[RECC4].[QSOURCCODE].[All]" dimensionUniqueName="[RECC4]" displayFolder="" count="0" memberValueDatatype="130" unbalanced="0" hidden="1"/>
    <cacheHierarchy uniqueName="[RECC4].[QCONSERVED]" caption="QCONSERVED" attribute="1" defaultMemberUniqueName="[RECC4].[QCONSERVED].[All]" allUniqueName="[RECC4].[QCONSERVED].[All]" dimensionUniqueName="[RECC4]" displayFolder="" count="0" memberValueDatatype="130" unbalanced="0" hidden="1"/>
    <cacheHierarchy uniqueName="[RECC4].[QSOURCONSV]" caption="QSOURCONSV" attribute="1" defaultMemberUniqueName="[RECC4].[QSOURCONSV].[All]" allUniqueName="[RECC4].[QSOURCONSV].[All]" dimensionUniqueName="[RECC4]" displayFolder="" count="0" memberValueDatatype="130" unbalanced="0" hidden="1"/>
    <cacheHierarchy uniqueName="[RECC4].[QSAVED]" caption="QSAVED" attribute="1" defaultMemberUniqueName="[RECC4].[QSAVED].[All]" allUniqueName="[RECC4].[QSAVED].[All]" dimensionUniqueName="[RECC4]" displayFolder="" count="0" memberValueDatatype="130" unbalanced="0" hidden="1"/>
    <cacheHierarchy uniqueName="[RECC4].[REBATE]" caption="REBATE" attribute="1" defaultMemberUniqueName="[RECC4].[REBATE].[All]" allUniqueName="[RECC4].[REBATE].[All]" dimensionUniqueName="[RECC4]" displayFolder="" count="0" memberValueDatatype="130" unbalanced="0" hidden="1"/>
    <cacheHierarchy uniqueName="[RECC4].[INCREMNTAL]" caption="INCREMNTAL" attribute="1" defaultMemberUniqueName="[RECC4].[INCREMNTAL].[All]" allUniqueName="[RECC4].[INCREMNTAL].[All]" dimensionUniqueName="[RECC4]" displayFolder="" count="0" memberValueDatatype="130" unbalanced="0" hidden="1"/>
    <cacheHierarchy uniqueName="[RECC4].[FY]" caption="FY" attribute="1" defaultMemberUniqueName="[RECC4].[FY].[All]" allUniqueName="[RECC4].[FY].[All]" dimensionUniqueName="[RECC4]" displayFolder="" count="0" memberValueDatatype="20" unbalanced="0" hidden="1"/>
    <cacheHierarchy uniqueName="[RECC4].[IC_CAPITAL]" caption="IC_CAPITAL" attribute="1" defaultMemberUniqueName="[RECC4].[IC_CAPITAL].[All]" allUniqueName="[RECC4].[IC_CAPITAL].[All]" dimensionUniqueName="[RECC4]" displayFolder="" count="0" memberValueDatatype="130" unbalanced="0" hidden="1"/>
    <cacheHierarchy uniqueName="[RECC4].[IC_OTHER]" caption="IC_OTHER" attribute="1" defaultMemberUniqueName="[RECC4].[IC_OTHER].[All]" allUniqueName="[RECC4].[IC_OTHER].[All]" dimensionUniqueName="[RECC4]" displayFolder="" count="0" memberValueDatatype="130" unbalanced="0" hidden="1"/>
    <cacheHierarchy uniqueName="[RECC4].[PAYBACK]" caption="PAYBACK" attribute="1" defaultMemberUniqueName="[RECC4].[PAYBACK].[All]" allUniqueName="[RECC4].[PAYBACK].[All]" dimensionUniqueName="[RECC4]" displayFolder="" count="0" memberValueDatatype="5" unbalanced="0" hidden="1"/>
    <cacheHierarchy uniqueName="[RECC4].[BPTOOL]" caption="BPTOOL" attribute="1" defaultMemberUniqueName="[RECC4].[BPTOOL].[All]" allUniqueName="[RECC4].[BPTOOL].[All]" dimensionUniqueName="[RECC4]" displayFolder="" count="0" memberValueDatatype="130" unbalanced="0" hidden="1"/>
    <cacheHierarchy uniqueName="[RECC5].[SUPERID]" caption="SUPERID" attribute="1" defaultMemberUniqueName="[RECC5].[SUPERID].[All]" allUniqueName="[RECC5].[SUPERID].[All]" dimensionUniqueName="[RECC5]" displayFolder="" count="0" memberValueDatatype="130" unbalanced="0" hidden="1"/>
    <cacheHierarchy uniqueName="[RECC5].[ID]" caption="ID" attribute="1" defaultMemberUniqueName="[RECC5].[ID].[All]" allUniqueName="[RECC5].[ID].[All]" dimensionUniqueName="[RECC5]" displayFolder="" count="0" memberValueDatatype="130" unbalanced="0" hidden="1"/>
    <cacheHierarchy uniqueName="[RECC5].[AR_NUMBER]" caption="AR_NUMBER" attribute="1" defaultMemberUniqueName="[RECC5].[AR_NUMBER].[All]" allUniqueName="[RECC5].[AR_NUMBER].[All]" dimensionUniqueName="[RECC5]" displayFolder="" count="0" memberValueDatatype="20" unbalanced="0" hidden="1"/>
    <cacheHierarchy uniqueName="[RECC5].[APPCODE]" caption="APPCODE" attribute="1" defaultMemberUniqueName="[RECC5].[APPCODE].[All]" allUniqueName="[RECC5].[APPCODE].[All]" dimensionUniqueName="[RECC5]" displayFolder="" count="0" memberValueDatatype="20" unbalanced="0" hidden="1"/>
    <cacheHierarchy uniqueName="[RECC5].[ARC2]" caption="ARC2" attribute="1" defaultMemberUniqueName="[RECC5].[ARC2].[All]" allUniqueName="[RECC5].[ARC2].[All]" dimensionUniqueName="[RECC5]" displayFolder="" count="0" memberValueDatatype="5" unbalanced="0" hidden="1"/>
    <cacheHierarchy uniqueName="[RECC5].[IMPSTATUS]" caption="IMPSTATUS" attribute="1" defaultMemberUniqueName="[RECC5].[IMPSTATUS].[All]" allUniqueName="[RECC5].[IMPSTATUS].[All]" dimensionUniqueName="[RECC5]" displayFolder="" count="0" memberValueDatatype="130" unbalanced="0" hidden="1"/>
    <cacheHierarchy uniqueName="[RECC5].[IMPCOST]" caption="IMPCOST" attribute="1" defaultMemberUniqueName="[RECC5].[IMPCOST].[All]" allUniqueName="[RECC5].[IMPCOST].[All]" dimensionUniqueName="[RECC5]" displayFolder="" count="0" memberValueDatatype="20" unbalanced="0" hidden="1"/>
    <cacheHierarchy uniqueName="[RECC5].[PSOURCCODE]" caption="PSOURCCODE" attribute="1" defaultMemberUniqueName="[RECC5].[PSOURCCODE].[All]" allUniqueName="[RECC5].[PSOURCCODE].[All]" dimensionUniqueName="[RECC5]" displayFolder="" count="0" memberValueDatatype="130" unbalanced="0" hidden="1"/>
    <cacheHierarchy uniqueName="[RECC5].[PCONSERVED]" caption="PCONSERVED" attribute="1" defaultMemberUniqueName="[RECC5].[PCONSERVED].[All]" allUniqueName="[RECC5].[PCONSERVED].[All]" dimensionUniqueName="[RECC5]" displayFolder="" count="0" memberValueDatatype="20" unbalanced="0" hidden="1"/>
    <cacheHierarchy uniqueName="[RECC5].[PSOURCONSV]" caption="PSOURCONSV" attribute="1" defaultMemberUniqueName="[RECC5].[PSOURCONSV].[All]" allUniqueName="[RECC5].[PSOURCONSV].[All]" dimensionUniqueName="[RECC5]" displayFolder="" count="0" memberValueDatatype="20" unbalanced="0" hidden="1"/>
    <cacheHierarchy uniqueName="[RECC5].[PSAVED]" caption="PSAVED" attribute="1" defaultMemberUniqueName="[RECC5].[PSAVED].[All]" allUniqueName="[RECC5].[PSAVED].[All]" dimensionUniqueName="[RECC5]" displayFolder="" count="0" memberValueDatatype="20" unbalanced="0" hidden="1"/>
    <cacheHierarchy uniqueName="[RECC5].[SSOURCCODE]" caption="SSOURCCODE" attribute="1" defaultMemberUniqueName="[RECC5].[SSOURCCODE].[All]" allUniqueName="[RECC5].[SSOURCCODE].[All]" dimensionUniqueName="[RECC5]" displayFolder="" count="0" memberValueDatatype="130" unbalanced="0" hidden="1"/>
    <cacheHierarchy uniqueName="[RECC5].[SCONSERVED]" caption="SCONSERVED" attribute="1" defaultMemberUniqueName="[RECC5].[SCONSERVED].[All]" allUniqueName="[RECC5].[SCONSERVED].[All]" dimensionUniqueName="[RECC5]" displayFolder="" count="0" memberValueDatatype="20" unbalanced="0" hidden="1"/>
    <cacheHierarchy uniqueName="[RECC5].[SSOURCONSV]" caption="SSOURCONSV" attribute="1" defaultMemberUniqueName="[RECC5].[SSOURCONSV].[All]" allUniqueName="[RECC5].[SSOURCONSV].[All]" dimensionUniqueName="[RECC5]" displayFolder="" count="0" memberValueDatatype="130" unbalanced="0" hidden="1"/>
    <cacheHierarchy uniqueName="[RECC5].[SSAVED]" caption="SSAVED" attribute="1" defaultMemberUniqueName="[RECC5].[SSAVED].[All]" allUniqueName="[RECC5].[SSAVED].[All]" dimensionUniqueName="[RECC5]" displayFolder="" count="0" memberValueDatatype="20" unbalanced="0" hidden="1"/>
    <cacheHierarchy uniqueName="[RECC5].[TSOURCCODE]" caption="TSOURCCODE" attribute="1" defaultMemberUniqueName="[RECC5].[TSOURCCODE].[All]" allUniqueName="[RECC5].[TSOURCCODE].[All]" dimensionUniqueName="[RECC5]" displayFolder="" count="0" memberValueDatatype="130" unbalanced="0" hidden="1"/>
    <cacheHierarchy uniqueName="[RECC5].[TCONSERVED]" caption="TCONSERVED" attribute="1" defaultMemberUniqueName="[RECC5].[TCONSERVED].[All]" allUniqueName="[RECC5].[TCONSERVED].[All]" dimensionUniqueName="[RECC5]" displayFolder="" count="0" memberValueDatatype="20" unbalanced="0" hidden="1"/>
    <cacheHierarchy uniqueName="[RECC5].[TSOURCONSV]" caption="TSOURCONSV" attribute="1" defaultMemberUniqueName="[RECC5].[TSOURCONSV].[All]" allUniqueName="[RECC5].[TSOURCONSV].[All]" dimensionUniqueName="[RECC5]" displayFolder="" count="0" memberValueDatatype="20" unbalanced="0" hidden="1"/>
    <cacheHierarchy uniqueName="[RECC5].[TSAVED]" caption="TSAVED" attribute="1" defaultMemberUniqueName="[RECC5].[TSAVED].[All]" allUniqueName="[RECC5].[TSAVED].[All]" dimensionUniqueName="[RECC5]" displayFolder="" count="0" memberValueDatatype="20" unbalanced="0" hidden="1"/>
    <cacheHierarchy uniqueName="[RECC5].[QSOURCCODE]" caption="QSOURCCODE" attribute="1" defaultMemberUniqueName="[RECC5].[QSOURCCODE].[All]" allUniqueName="[RECC5].[QSOURCCODE].[All]" dimensionUniqueName="[RECC5]" displayFolder="" count="0" memberValueDatatype="130" unbalanced="0" hidden="1"/>
    <cacheHierarchy uniqueName="[RECC5].[QCONSERVED]" caption="QCONSERVED" attribute="1" defaultMemberUniqueName="[RECC5].[QCONSERVED].[All]" allUniqueName="[RECC5].[QCONSERVED].[All]" dimensionUniqueName="[RECC5]" displayFolder="" count="0" memberValueDatatype="130" unbalanced="0" hidden="1"/>
    <cacheHierarchy uniqueName="[RECC5].[QSOURCONSV]" caption="QSOURCONSV" attribute="1" defaultMemberUniqueName="[RECC5].[QSOURCONSV].[All]" allUniqueName="[RECC5].[QSOURCONSV].[All]" dimensionUniqueName="[RECC5]" displayFolder="" count="0" memberValueDatatype="130" unbalanced="0" hidden="1"/>
    <cacheHierarchy uniqueName="[RECC5].[QSAVED]" caption="QSAVED" attribute="1" defaultMemberUniqueName="[RECC5].[QSAVED].[All]" allUniqueName="[RECC5].[QSAVED].[All]" dimensionUniqueName="[RECC5]" displayFolder="" count="0" memberValueDatatype="130" unbalanced="0" hidden="1"/>
    <cacheHierarchy uniqueName="[RECC5].[REBATE]" caption="REBATE" attribute="1" defaultMemberUniqueName="[RECC5].[REBATE].[All]" allUniqueName="[RECC5].[REBATE].[All]" dimensionUniqueName="[RECC5]" displayFolder="" count="0" memberValueDatatype="130" unbalanced="0" hidden="1"/>
    <cacheHierarchy uniqueName="[RECC5].[INCREMNTAL]" caption="INCREMNTAL" attribute="1" defaultMemberUniqueName="[RECC5].[INCREMNTAL].[All]" allUniqueName="[RECC5].[INCREMNTAL].[All]" dimensionUniqueName="[RECC5]" displayFolder="" count="0" memberValueDatatype="130" unbalanced="0" hidden="1"/>
    <cacheHierarchy uniqueName="[RECC5].[FY]" caption="FY" attribute="1" defaultMemberUniqueName="[RECC5].[FY].[All]" allUniqueName="[RECC5].[FY].[All]" dimensionUniqueName="[RECC5]" displayFolder="" count="0" memberValueDatatype="20" unbalanced="0" hidden="1"/>
    <cacheHierarchy uniqueName="[RECC5].[IC Cost]" caption="IC Cost" attribute="1" defaultMemberUniqueName="[RECC5].[IC Cost].[All]" allUniqueName="[RECC5].[IC Cost].[All]" dimensionUniqueName="[RECC5]" displayFolder="" count="0" memberValueDatatype="20" unbalanced="0" hidden="1"/>
    <cacheHierarchy uniqueName="[RECC5].[IC_CAPITAL]" caption="IC_CAPITAL" attribute="1" defaultMemberUniqueName="[RECC5].[IC_CAPITAL].[All]" allUniqueName="[RECC5].[IC_CAPITAL].[All]" dimensionUniqueName="[RECC5]" displayFolder="" count="0" memberValueDatatype="130" unbalanced="0" hidden="1"/>
    <cacheHierarchy uniqueName="[RECC5].[IC_OTHER]" caption="IC_OTHER" attribute="1" defaultMemberUniqueName="[RECC5].[IC_OTHER].[All]" allUniqueName="[RECC5].[IC_OTHER].[All]" dimensionUniqueName="[RECC5]" displayFolder="" count="0" memberValueDatatype="130" unbalanced="0" hidden="1"/>
    <cacheHierarchy uniqueName="[RECC5].[PAYBACK]" caption="PAYBACK" attribute="1" defaultMemberUniqueName="[RECC5].[PAYBACK].[All]" allUniqueName="[RECC5].[PAYBACK].[All]" dimensionUniqueName="[RECC5]" displayFolder="" count="0" memberValueDatatype="5" unbalanced="0" hidden="1"/>
    <cacheHierarchy uniqueName="[RECC5].[BPTOOL]" caption="BPTOOL" attribute="1" defaultMemberUniqueName="[RECC5].[BPTOOL].[All]" allUniqueName="[RECC5].[BPTOOL].[All]" dimensionUniqueName="[RECC5]" displayFolder="" count="0" memberValueDatatype="130" unbalanced="0" hidden="1"/>
    <cacheHierarchy uniqueName="[Measures].[Imp]" caption="Imp" measure="1" displayFolder="" measureGroup="RECC" count="0"/>
    <cacheHierarchy uniqueName="[Measures].[Not Imp]" caption="Not Imp" measure="1" displayFolder="" measureGroup="RECC" count="0"/>
    <cacheHierarchy uniqueName="[Measures].[Unknown Imp]" caption="Unknown Imp" measure="1" displayFolder="" measureGroup="RECC" count="0"/>
    <cacheHierarchy uniqueName="[Measures].[Blank Imp]" caption="Blank Imp" measure="1" displayFolder="" measureGroup="RECC" count="0"/>
    <cacheHierarchy uniqueName="[Measures].[Imp p]" caption="Imp p" measure="1" displayFolder="" measureGroup="RECC" count="0"/>
    <cacheHierarchy uniqueName="[Measures].[Imp k]" caption="Imp k" measure="1" displayFolder="" measureGroup="RECC" count="0"/>
    <cacheHierarchy uniqueName="[Measures].[Imp%]" caption="Imp%" measure="1" displayFolder="" measureGroup="RECC" count="0" oneField="1">
      <fieldsUsage count="1">
        <fieldUsage x="1"/>
      </fieldsUsage>
    </cacheHierarchy>
    <cacheHierarchy uniqueName="[Measures].[__XL_Count ASSESS]" caption="__XL_Count ASSESS" measure="1" displayFolder="" measureGroup="ASSESS" count="0" hidden="1"/>
    <cacheHierarchy uniqueName="[Measures].[__XL_Count RECC1]" caption="__XL_Count RECC1" measure="1" displayFolder="" measureGroup="RECC1" count="0" hidden="1"/>
    <cacheHierarchy uniqueName="[Measures].[__XL_Count RECC4]" caption="__XL_Count RECC4" measure="1" displayFolder="" measureGroup="RECC4" count="0" hidden="1"/>
    <cacheHierarchy uniqueName="[Measures].[__XL_Count RECC5]" caption="__XL_Count RECC5" measure="1" displayFolder="" measureGroup="RECC5" count="0" hidden="1"/>
    <cacheHierarchy uniqueName="[Measures].[__XL_Count RECC3]" caption="__XL_Count RECC3" measure="1" displayFolder="" measureGroup="RECC3" count="0" hidden="1"/>
    <cacheHierarchy uniqueName="[Measures].[__XL_Count RECC2]" caption="__XL_Count RECC2" measure="1" displayFolder="" measureGroup="RECC2" count="0" hidden="1"/>
    <cacheHierarchy uniqueName="[Measures].[__XL_Count RECC]" caption="__XL_Count RECC" measure="1" displayFolder="" measureGroup="RECC" count="0" hidden="1"/>
    <cacheHierarchy uniqueName="[Measures].[__XL_Count PSOURCE Code]" caption="__XL_Count PSOURCE Code" measure="1" displayFolder="" measureGroup="PSOURCE Code" count="0" hidden="1"/>
    <cacheHierarchy uniqueName="[Measures].[__No measures defined]" caption="__No measures defined" measure="1" displayFolder="" count="0" hidden="1"/>
    <cacheHierarchy uniqueName="[Measures].[Count of SUPERID]" caption="Count of SUPERID" measure="1" displayFolder="" measureGroup="RECC" count="0" hidden="1">
      <extLst>
        <ext xmlns:x15="http://schemas.microsoft.com/office/spreadsheetml/2010/11/main" uri="{B97F6D7D-B522-45F9-BDA1-12C45D357490}">
          <x15:cacheHierarchy aggregatedColumn="23"/>
        </ext>
      </extLst>
    </cacheHierarchy>
    <cacheHierarchy uniqueName="[Measures].[Count of IMPSTATUS]" caption="Count of IMPSTATUS" measure="1" displayFolder="" measureGroup="RECC" count="0" hidden="1">
      <extLst>
        <ext xmlns:x15="http://schemas.microsoft.com/office/spreadsheetml/2010/11/main" uri="{B97F6D7D-B522-45F9-BDA1-12C45D357490}">
          <x15:cacheHierarchy aggregatedColumn="28"/>
        </ext>
      </extLst>
    </cacheHierarchy>
    <cacheHierarchy uniqueName="[Measures].[Distinct Count of IMPSTATUS]" caption="Distinct Count of IMPSTATUS" measure="1" displayFolder="" measureGroup="RECC" count="0" hidden="1">
      <extLst>
        <ext xmlns:x15="http://schemas.microsoft.com/office/spreadsheetml/2010/11/main" uri="{B97F6D7D-B522-45F9-BDA1-12C45D357490}">
          <x15:cacheHierarchy aggregatedColumn="28"/>
        </ext>
      </extLst>
    </cacheHierarchy>
    <cacheHierarchy uniqueName="[Measures].[Sum of Kwh Cost]" caption="Sum of Kwh Cost" measure="1" displayFolder="" measureGroup="ASSESS" count="0" hidden="1">
      <extLst>
        <ext xmlns:x15="http://schemas.microsoft.com/office/spreadsheetml/2010/11/main" uri="{B97F6D7D-B522-45F9-BDA1-12C45D357490}">
          <x15:cacheHierarchy aggregatedColumn="12"/>
        </ext>
      </extLst>
    </cacheHierarchy>
    <cacheHierarchy uniqueName="[Measures].[Sum of Kwh]" caption="Sum of Kwh" measure="1" displayFolder="" measureGroup="ASSESS" count="0" hidden="1">
      <extLst>
        <ext xmlns:x15="http://schemas.microsoft.com/office/spreadsheetml/2010/11/main" uri="{B97F6D7D-B522-45F9-BDA1-12C45D357490}">
          <x15:cacheHierarchy aggregatedColumn="13"/>
        </ext>
      </extLst>
    </cacheHierarchy>
    <cacheHierarchy uniqueName="[Measures].[Count of kW  Cost]" caption="Count of kW  Cost" measure="1" displayFolder="" measureGroup="ASSESS" count="0" hidden="1">
      <extLst>
        <ext xmlns:x15="http://schemas.microsoft.com/office/spreadsheetml/2010/11/main" uri="{B97F6D7D-B522-45F9-BDA1-12C45D357490}">
          <x15:cacheHierarchy aggregatedColumn="14"/>
        </ext>
      </extLst>
    </cacheHierarchy>
    <cacheHierarchy uniqueName="[Measures].[Count of STREAM TYPE]" caption="Count of STREAM TYPE" measure="1" displayFolder="" measureGroup="PSOURCE Code" count="0" hidden="1">
      <extLst>
        <ext xmlns:x15="http://schemas.microsoft.com/office/spreadsheetml/2010/11/main" uri="{B97F6D7D-B522-45F9-BDA1-12C45D357490}">
          <x15:cacheHierarchy aggregatedColumn="19"/>
        </ext>
      </extLst>
    </cacheHierarchy>
    <cacheHierarchy uniqueName="[Measures].[Sum of FY]" caption="Sum of FY" measure="1" displayFolder="" measureGroup="ASSESS" count="0" hidden="1">
      <extLst>
        <ext xmlns:x15="http://schemas.microsoft.com/office/spreadsheetml/2010/11/main" uri="{B97F6D7D-B522-45F9-BDA1-12C45D357490}">
          <x15:cacheHierarchy aggregatedColumn="2"/>
        </ext>
      </extLst>
    </cacheHierarchy>
    <cacheHierarchy uniqueName="[Measures].[Count of STREAM]" caption="Count of STREAM" measure="1" displayFolder="" measureGroup="PSOURCE Code" count="0" hidden="1">
      <extLst>
        <ext xmlns:x15="http://schemas.microsoft.com/office/spreadsheetml/2010/11/main" uri="{B97F6D7D-B522-45F9-BDA1-12C45D357490}">
          <x15:cacheHierarchy aggregatedColumn="20"/>
        </ext>
      </extLst>
    </cacheHierarchy>
    <cacheHierarchy uniqueName="[Measures].[Count of PSOURCCODE]" caption="Count of PSOURCCODE" measure="1" displayFolder="" measureGroup="RECC" count="0" hidden="1">
      <extLst>
        <ext xmlns:x15="http://schemas.microsoft.com/office/spreadsheetml/2010/11/main" uri="{B97F6D7D-B522-45F9-BDA1-12C45D357490}">
          <x15:cacheHierarchy aggregatedColumn="30"/>
        </ext>
      </extLst>
    </cacheHierarchy>
  </cacheHierarchies>
  <kpis count="0"/>
  <dimensions count="4">
    <dimension name="ASSESS" uniqueName="[ASSESS]" caption="ASSESS"/>
    <dimension measure="1" name="Measures" uniqueName="[Measures]" caption="Measures"/>
    <dimension name="PSOURCE Code" uniqueName="[PSOURCE Code]" caption="PSOURCE Code"/>
    <dimension name="RECC" uniqueName="[RECC]" caption="RECC"/>
  </dimensions>
  <measureGroups count="8">
    <measureGroup name="ASSESS" caption="ASSESS"/>
    <measureGroup name="PSOURCE Code" caption="PSOURCE Code"/>
    <measureGroup name="RECC" caption="RECC"/>
    <measureGroup name="RECC1" caption="RECC1"/>
    <measureGroup name="RECC2" caption="RECC2"/>
    <measureGroup name="RECC3" caption="RECC3"/>
    <measureGroup name="RECC4" caption="RECC4"/>
    <measureGroup name="RECC5" caption="RECC5"/>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pivotCacheId="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saveData="0" refreshedBy="Goutham Challa" refreshedDate="42939.21550648148" backgroundQuery="1" createdVersion="6"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6">
    <cacheField name="[RECC].[FY].[FY]" caption="FY" numFmtId="0" hierarchy="48" level="1">
      <sharedItems containsSemiMixedTypes="0" containsString="0" containsNumber="1" containsInteger="1" minValue="1981" maxValue="2016" count="36">
        <n v="1993"/>
        <n v="1994"/>
        <n v="1995"/>
        <n v="1996"/>
        <n v="1997"/>
        <n v="1998"/>
        <n v="1999"/>
        <n v="2000"/>
        <n v="2001"/>
        <n v="2002"/>
        <n v="2003"/>
        <n v="2004"/>
        <n v="2005"/>
        <n v="2006"/>
        <n v="2007"/>
        <n v="2008"/>
        <n v="2009"/>
        <n v="2010"/>
        <n v="2011"/>
        <n v="2012"/>
        <n v="2013"/>
        <n v="2014"/>
        <n v="2015"/>
        <n v="2016"/>
        <n v="1981" u="1"/>
        <n v="1982" u="1"/>
        <n v="1983" u="1"/>
        <n v="1984" u="1"/>
        <n v="1985" u="1"/>
        <n v="1986" u="1"/>
        <n v="1987" u="1"/>
        <n v="1988" u="1"/>
        <n v="1989" u="1"/>
        <n v="1990" u="1"/>
        <n v="1991" u="1"/>
        <n v="1992" u="1"/>
      </sharedItems>
      <extLst>
        <ext xmlns:x15="http://schemas.microsoft.com/office/spreadsheetml/2010/11/main" uri="{4F2E5C28-24EA-4eb8-9CBF-B6C8F9C3D259}">
          <x15:cachedUniqueNames>
            <x15:cachedUniqueName index="0" name="[RECC].[FY].&amp;[1993]"/>
            <x15:cachedUniqueName index="1" name="[RECC].[FY].&amp;[1994]"/>
            <x15:cachedUniqueName index="2" name="[RECC].[FY].&amp;[1995]"/>
            <x15:cachedUniqueName index="3" name="[RECC].[FY].&amp;[1996]"/>
            <x15:cachedUniqueName index="4" name="[RECC].[FY].&amp;[1997]"/>
            <x15:cachedUniqueName index="5" name="[RECC].[FY].&amp;[1998]"/>
            <x15:cachedUniqueName index="6" name="[RECC].[FY].&amp;[1999]"/>
            <x15:cachedUniqueName index="7" name="[RECC].[FY].&amp;[2000]"/>
            <x15:cachedUniqueName index="8" name="[RECC].[FY].&amp;[2001]"/>
            <x15:cachedUniqueName index="9" name="[RECC].[FY].&amp;[2002]"/>
            <x15:cachedUniqueName index="10" name="[RECC].[FY].&amp;[2003]"/>
            <x15:cachedUniqueName index="11" name="[RECC].[FY].&amp;[2004]"/>
            <x15:cachedUniqueName index="12" name="[RECC].[FY].&amp;[2005]"/>
            <x15:cachedUniqueName index="13" name="[RECC].[FY].&amp;[2006]"/>
            <x15:cachedUniqueName index="14" name="[RECC].[FY].&amp;[2007]"/>
            <x15:cachedUniqueName index="15" name="[RECC].[FY].&amp;[2008]"/>
            <x15:cachedUniqueName index="16" name="[RECC].[FY].&amp;[2009]"/>
            <x15:cachedUniqueName index="17" name="[RECC].[FY].&amp;[2010]"/>
            <x15:cachedUniqueName index="18" name="[RECC].[FY].&amp;[2011]"/>
            <x15:cachedUniqueName index="19" name="[RECC].[FY].&amp;[2012]"/>
            <x15:cachedUniqueName index="20" name="[RECC].[FY].&amp;[2013]"/>
            <x15:cachedUniqueName index="21" name="[RECC].[FY].&amp;[2014]"/>
            <x15:cachedUniqueName index="22" name="[RECC].[FY].&amp;[2015]"/>
            <x15:cachedUniqueName index="23" name="[RECC].[FY].&amp;[2016]"/>
            <x15:cachedUniqueName index="24" name="[RECC].[FY].&amp;[1981]"/>
            <x15:cachedUniqueName index="25" name="[RECC].[FY].&amp;[1982]"/>
            <x15:cachedUniqueName index="26" name="[RECC].[FY].&amp;[1983]"/>
            <x15:cachedUniqueName index="27" name="[RECC].[FY].&amp;[1984]"/>
            <x15:cachedUniqueName index="28" name="[RECC].[FY].&amp;[1985]"/>
            <x15:cachedUniqueName index="29" name="[RECC].[FY].&amp;[1986]"/>
            <x15:cachedUniqueName index="30" name="[RECC].[FY].&amp;[1987]"/>
            <x15:cachedUniqueName index="31" name="[RECC].[FY].&amp;[1988]"/>
            <x15:cachedUniqueName index="32" name="[RECC].[FY].&amp;[1989]"/>
            <x15:cachedUniqueName index="33" name="[RECC].[FY].&amp;[1990]"/>
            <x15:cachedUniqueName index="34" name="[RECC].[FY].&amp;[1991]"/>
            <x15:cachedUniqueName index="35" name="[RECC].[FY].&amp;[1992]"/>
          </x15:cachedUniqueNames>
        </ext>
      </extLst>
    </cacheField>
    <cacheField name="[Measures].[Imp]" caption="Imp" numFmtId="0" hierarchy="205" level="32767"/>
    <cacheField name="[Measures].[Not Imp]" caption="Not Imp" numFmtId="0" hierarchy="206" level="32767"/>
    <cacheField name="[Measures].[Unknown Imp]" caption="Unknown Imp" numFmtId="0" hierarchy="207" level="32767"/>
    <cacheField name="[Measures].[Count of SUPERID]" caption="Count of SUPERID" numFmtId="0" hierarchy="221" level="32767"/>
    <cacheField name="[ASSESS].[CENTER].[CENTER]" caption="CENTER" numFmtId="0" hierarchy="1" level="1">
      <sharedItems containsSemiMixedTypes="0" containsNonDate="0" containsString="0"/>
    </cacheField>
  </cacheFields>
  <cacheHierarchies count="231">
    <cacheHierarchy uniqueName="[ASSESS].[ID]" caption="ID" attribute="1" defaultMemberUniqueName="[ASSESS].[ID].[All]" allUniqueName="[ASSESS].[ID].[All]" dimensionUniqueName="[ASSESS]" displayFolder="" count="0" memberValueDatatype="130" unbalanced="0"/>
    <cacheHierarchy uniqueName="[ASSESS].[CENTER]" caption="CENTER" attribute="1" defaultMemberUniqueName="[ASSESS].[CENTER].[All]" allUniqueName="[ASSESS].[CENTER].[All]" dimensionUniqueName="[ASSESS]" displayFolder="" count="2" memberValueDatatype="130" unbalanced="0">
      <fieldsUsage count="2">
        <fieldUsage x="-1"/>
        <fieldUsage x="5"/>
      </fieldsUsage>
    </cacheHierarchy>
    <cacheHierarchy uniqueName="[ASSESS].[FY]" caption="FY" attribute="1" defaultMemberUniqueName="[ASSESS].[FY].[All]" allUniqueName="[ASSESS].[FY].[All]" dimensionUniqueName="[ASSESS]" displayFolder="" count="0" memberValueDatatype="20" unbalanced="0"/>
    <cacheHierarchy uniqueName="[ASSESS].[SIC]" caption="SIC" attribute="1" defaultMemberUniqueName="[ASSESS].[SIC].[All]" allUniqueName="[ASSESS].[SIC].[All]" dimensionUniqueName="[ASSESS]" displayFolder="" count="0" memberValueDatatype="20" unbalanced="0"/>
    <cacheHierarchy uniqueName="[ASSESS].[NAICS]" caption="NAICS" attribute="1" defaultMemberUniqueName="[ASSESS].[NAICS].[All]" allUniqueName="[ASSESS].[NAICS].[All]" dimensionUniqueName="[ASSESS]" displayFolder="" count="0" memberValueDatatype="130" unbalanced="0"/>
    <cacheHierarchy uniqueName="[ASSESS].[STATE]" caption="STATE" attribute="1" defaultMemberUniqueName="[ASSESS].[STATE].[All]" allUniqueName="[ASSESS].[STATE].[All]" dimensionUniqueName="[ASSESS]" displayFolder="" count="0" memberValueDatatype="130" unbalanced="0"/>
    <cacheHierarchy uniqueName="[ASSESS].[SALES]" caption="SALES" attribute="1" defaultMemberUniqueName="[ASSESS].[SALES].[All]" allUniqueName="[ASSESS].[SALES].[All]" dimensionUniqueName="[ASSESS]" displayFolder="" count="0" memberValueDatatype="20" unbalanced="0"/>
    <cacheHierarchy uniqueName="[ASSESS].[EMPLOYEES]" caption="EMPLOYEES" attribute="1" defaultMemberUniqueName="[ASSESS].[EMPLOYEES].[All]" allUniqueName="[ASSESS].[EMPLOYEES].[All]" dimensionUniqueName="[ASSESS]" displayFolder="" count="0" memberValueDatatype="20" unbalanced="0"/>
    <cacheHierarchy uniqueName="[ASSESS].[PLANT_AREA]" caption="PLANT_AREA" attribute="1" defaultMemberUniqueName="[ASSESS].[PLANT_AREA].[All]" allUniqueName="[ASSESS].[PLANT_AREA].[All]" dimensionUniqueName="[ASSESS]" displayFolder="" count="0" memberValueDatatype="20" unbalanced="0"/>
    <cacheHierarchy uniqueName="[ASSESS].[PRODLEVEL]" caption="PRODLEVEL" attribute="1" defaultMemberUniqueName="[ASSESS].[PRODLEVEL].[All]" allUniqueName="[ASSESS].[PRODLEVEL].[All]" dimensionUniqueName="[ASSESS]" displayFolder="" count="0" memberValueDatatype="5" unbalanced="0"/>
    <cacheHierarchy uniqueName="[ASSESS].[PRODHOURS]" caption="PRODHOURS" attribute="1" defaultMemberUniqueName="[ASSESS].[PRODHOURS].[All]" allUniqueName="[ASSESS].[PRODHOURS].[All]" dimensionUniqueName="[ASSESS]" displayFolder="" count="0" memberValueDatatype="20" unbalanced="0"/>
    <cacheHierarchy uniqueName="[ASSESS].[No.of Recco]" caption="No.of Recco" attribute="1" defaultMemberUniqueName="[ASSESS].[No.of Recco].[All]" allUniqueName="[ASSESS].[No.of Recco].[All]" dimensionUniqueName="[ASSESS]" displayFolder="" count="0" memberValueDatatype="20" unbalanced="0"/>
    <cacheHierarchy uniqueName="[ASSESS].[Kwh Cost]" caption="Kwh Cost" attribute="1" defaultMemberUniqueName="[ASSESS].[Kwh Cost].[All]" allUniqueName="[ASSESS].[Kwh Cost].[All]" dimensionUniqueName="[ASSESS]" displayFolder="" count="0" memberValueDatatype="20" unbalanced="0"/>
    <cacheHierarchy uniqueName="[ASSESS].[Kwh]" caption="Kwh" attribute="1" defaultMemberUniqueName="[ASSESS].[Kwh].[All]" allUniqueName="[ASSESS].[Kwh].[All]" dimensionUniqueName="[ASSESS]" displayFolder="" count="0" memberValueDatatype="20" unbalanced="0"/>
    <cacheHierarchy uniqueName="[ASSESS].[kW  Cost]" caption="kW  Cost" attribute="1" defaultMemberUniqueName="[ASSESS].[kW  Cost].[All]" allUniqueName="[ASSESS].[kW  Cost].[All]" dimensionUniqueName="[ASSESS]" displayFolder="" count="0" memberValueDatatype="130" unbalanced="0"/>
    <cacheHierarchy uniqueName="[ASSESS].[kW-mo/yr]" caption="kW-mo/yr" attribute="1" defaultMemberUniqueName="[ASSESS].[kW-mo/yr].[All]" allUniqueName="[ASSESS].[kW-mo/yr].[All]" dimensionUniqueName="[ASSESS]" displayFolder="" count="0" memberValueDatatype="130" unbalanced="0"/>
    <cacheHierarchy uniqueName="[ASSESS].[Total Electric Cost]" caption="Total Electric Cost" attribute="1" defaultMemberUniqueName="[ASSESS].[Total Electric Cost].[All]" allUniqueName="[ASSESS].[Total Electric Cost].[All]" dimensionUniqueName="[ASSESS]" displayFolder="" count="0" memberValueDatatype="130" unbalanced="0"/>
    <cacheHierarchy uniqueName="[ASSESS].[NG Cost]" caption="NG Cost" attribute="1" defaultMemberUniqueName="[ASSESS].[NG Cost].[All]" allUniqueName="[ASSESS].[NG Cost].[All]" dimensionUniqueName="[ASSESS]" displayFolder="" count="0" memberValueDatatype="20" unbalanced="0"/>
    <cacheHierarchy uniqueName="[ASSESS].[MMBtu]" caption="MMBtu" attribute="1" defaultMemberUniqueName="[ASSESS].[MMBtu].[All]" allUniqueName="[ASSESS].[MMBtu].[All]" dimensionUniqueName="[ASSESS]" displayFolder="" count="0" memberValueDatatype="20" unbalanced="0"/>
    <cacheHierarchy uniqueName="[PSOURCE Code].[STREAM TYPE]" caption="STREAM TYPE" attribute="1" defaultMemberUniqueName="[PSOURCE Code].[STREAM TYPE].[All]" allUniqueName="[PSOURCE Code].[STREAM TYPE].[All]" dimensionUniqueName="[PSOURCE Code]" displayFolder="" count="0" memberValueDatatype="130" unbalanced="0"/>
    <cacheHierarchy uniqueName="[PSOURCE Code].[STREAM]" caption="STREAM" attribute="1" defaultMemberUniqueName="[PSOURCE Code].[STREAM].[All]" allUniqueName="[PSOURCE Code].[STREAM].[All]" dimensionUniqueName="[PSOURCE Code]" displayFolder="" count="0" memberValueDatatype="130" unbalanced="0"/>
    <cacheHierarchy uniqueName="[PSOURCE Code].[PSOURCECODE]" caption="PSOURCECODE" attribute="1" defaultMemberUniqueName="[PSOURCE Code].[PSOURCECODE].[All]" allUniqueName="[PSOURCE Code].[PSOURCECODE].[All]" dimensionUniqueName="[PSOURCE Code]" displayFolder="" count="0" memberValueDatatype="130" unbalanced="0"/>
    <cacheHierarchy uniqueName="[PSOURCE Code].[CONSUMPTION UNITS]" caption="CONSUMPTION UNITS" attribute="1" defaultMemberUniqueName="[PSOURCE Code].[CONSUMPTION UNITS].[All]" allUniqueName="[PSOURCE Code].[CONSUMPTION UNITS].[All]" dimensionUniqueName="[PSOURCE Code]" displayFolder="" count="0" memberValueDatatype="130" unbalanced="0"/>
    <cacheHierarchy uniqueName="[RECC].[SUPERID]" caption="SUPERID" attribute="1" defaultMemberUniqueName="[RECC].[SUPERID].[All]" allUniqueName="[RECC].[SUPERID].[All]" dimensionUniqueName="[RECC]" displayFolder="" count="0" memberValueDatatype="130" unbalanced="0"/>
    <cacheHierarchy uniqueName="[RECC].[ID]" caption="ID" attribute="1" defaultMemberUniqueName="[RECC].[ID].[All]" allUniqueName="[RECC].[ID].[All]" dimensionUniqueName="[RECC]" displayFolder="" count="0" memberValueDatatype="130" unbalanced="0"/>
    <cacheHierarchy uniqueName="[RECC].[AR_NUMBER]" caption="AR_NUMBER" attribute="1" defaultMemberUniqueName="[RECC].[AR_NUMBER].[All]" allUniqueName="[RECC].[AR_NUMBER].[All]" dimensionUniqueName="[RECC]" displayFolder="" count="0" memberValueDatatype="20" unbalanced="0"/>
    <cacheHierarchy uniqueName="[RECC].[APPCODE]" caption="APPCODE" attribute="1" defaultMemberUniqueName="[RECC].[APPCODE].[All]" allUniqueName="[RECC].[APPCODE].[All]" dimensionUniqueName="[RECC]" displayFolder="" count="0" memberValueDatatype="130" unbalanced="0"/>
    <cacheHierarchy uniqueName="[RECC].[ARC2]" caption="ARC2" attribute="1" defaultMemberUniqueName="[RECC].[ARC2].[All]" allUniqueName="[RECC].[ARC2].[All]" dimensionUniqueName="[RECC]" displayFolder="" count="0" memberValueDatatype="5" unbalanced="0"/>
    <cacheHierarchy uniqueName="[RECC].[IMPSTATUS]" caption="IMPSTATUS" attribute="1" defaultMemberUniqueName="[RECC].[IMPSTATUS].[All]" allUniqueName="[RECC].[IMPSTATUS].[All]" dimensionUniqueName="[RECC]" displayFolder="" count="0" memberValueDatatype="130" unbalanced="0"/>
    <cacheHierarchy uniqueName="[RECC].[IMPCOST]" caption="IMPCOST" attribute="1" defaultMemberUniqueName="[RECC].[IMPCOST].[All]" allUniqueName="[RECC].[IMPCOST].[All]" dimensionUniqueName="[RECC]" displayFolder="" count="0" memberValueDatatype="20" unbalanced="0"/>
    <cacheHierarchy uniqueName="[RECC].[PSOURCCODE]" caption="PSOURCCODE" attribute="1" defaultMemberUniqueName="[RECC].[PSOURCCODE].[All]" allUniqueName="[RECC].[PSOURCCODE].[All]" dimensionUniqueName="[RECC]" displayFolder="" count="0" memberValueDatatype="130" unbalanced="0"/>
    <cacheHierarchy uniqueName="[RECC].[PCONSERVED]" caption="PCONSERVED" attribute="1" defaultMemberUniqueName="[RECC].[PCONSERVED].[All]" allUniqueName="[RECC].[PCONSERVED].[All]" dimensionUniqueName="[RECC]" displayFolder="" count="0" memberValueDatatype="20" unbalanced="0"/>
    <cacheHierarchy uniqueName="[RECC].[PSOURCONSV]" caption="PSOURCONSV" attribute="1" defaultMemberUniqueName="[RECC].[PSOURCONSV].[All]" allUniqueName="[RECC].[PSOURCONSV].[All]" dimensionUniqueName="[RECC]" displayFolder="" count="0" memberValueDatatype="20" unbalanced="0"/>
    <cacheHierarchy uniqueName="[RECC].[PSAVED]" caption="PSAVED" attribute="1" defaultMemberUniqueName="[RECC].[PSAVED].[All]" allUniqueName="[RECC].[PSAVED].[All]" dimensionUniqueName="[RECC]" displayFolder="" count="0" memberValueDatatype="20" unbalanced="0"/>
    <cacheHierarchy uniqueName="[RECC].[SSOURCCODE]" caption="SSOURCCODE" attribute="1" defaultMemberUniqueName="[RECC].[SSOURCCODE].[All]" allUniqueName="[RECC].[SSOURCCODE].[All]" dimensionUniqueName="[RECC]" displayFolder="" count="0" memberValueDatatype="130" unbalanced="0"/>
    <cacheHierarchy uniqueName="[RECC].[SCONSERVED]" caption="SCONSERVED" attribute="1" defaultMemberUniqueName="[RECC].[SCONSERVED].[All]" allUniqueName="[RECC].[SCONSERVED].[All]" dimensionUniqueName="[RECC]" displayFolder="" count="0" memberValueDatatype="20" unbalanced="0"/>
    <cacheHierarchy uniqueName="[RECC].[SSOURCONSV]" caption="SSOURCONSV" attribute="1" defaultMemberUniqueName="[RECC].[SSOURCONSV].[All]" allUniqueName="[RECC].[SSOURCONSV].[All]" dimensionUniqueName="[RECC]" displayFolder="" count="0" memberValueDatatype="130" unbalanced="0"/>
    <cacheHierarchy uniqueName="[RECC].[SSAVED]" caption="SSAVED" attribute="1" defaultMemberUniqueName="[RECC].[SSAVED].[All]" allUniqueName="[RECC].[SSAVED].[All]" dimensionUniqueName="[RECC]" displayFolder="" count="0" memberValueDatatype="20" unbalanced="0"/>
    <cacheHierarchy uniqueName="[RECC].[TSOURCCODE]" caption="TSOURCCODE" attribute="1" defaultMemberUniqueName="[RECC].[TSOURCCODE].[All]" allUniqueName="[RECC].[TSOURCCODE].[All]" dimensionUniqueName="[RECC]" displayFolder="" count="0" memberValueDatatype="130" unbalanced="0"/>
    <cacheHierarchy uniqueName="[RECC].[TCONSERVED]" caption="TCONSERVED" attribute="1" defaultMemberUniqueName="[RECC].[TCONSERVED].[All]" allUniqueName="[RECC].[TCONSERVED].[All]" dimensionUniqueName="[RECC]" displayFolder="" count="0" memberValueDatatype="130" unbalanced="0"/>
    <cacheHierarchy uniqueName="[RECC].[TSOURCONSV]" caption="TSOURCONSV" attribute="1" defaultMemberUniqueName="[RECC].[TSOURCONSV].[All]" allUniqueName="[RECC].[TSOURCONSV].[All]" dimensionUniqueName="[RECC]" displayFolder="" count="0" memberValueDatatype="130" unbalanced="0"/>
    <cacheHierarchy uniqueName="[RECC].[TSAVED]" caption="TSAVED" attribute="1" defaultMemberUniqueName="[RECC].[TSAVED].[All]" allUniqueName="[RECC].[TSAVED].[All]" dimensionUniqueName="[RECC]" displayFolder="" count="0" memberValueDatatype="20" unbalanced="0"/>
    <cacheHierarchy uniqueName="[RECC].[QSOURCCODE]" caption="QSOURCCODE" attribute="1" defaultMemberUniqueName="[RECC].[QSOURCCODE].[All]" allUniqueName="[RECC].[QSOURCCODE].[All]" dimensionUniqueName="[RECC]" displayFolder="" count="0" memberValueDatatype="130" unbalanced="0"/>
    <cacheHierarchy uniqueName="[RECC].[QCONSERVED]" caption="QCONSERVED" attribute="1" defaultMemberUniqueName="[RECC].[QCONSERVED].[All]" allUniqueName="[RECC].[QCONSERVED].[All]" dimensionUniqueName="[RECC]" displayFolder="" count="0" memberValueDatatype="130" unbalanced="0"/>
    <cacheHierarchy uniqueName="[RECC].[QSOURCONSV]" caption="QSOURCONSV" attribute="1" defaultMemberUniqueName="[RECC].[QSOURCONSV].[All]" allUniqueName="[RECC].[QSOURCONSV].[All]" dimensionUniqueName="[RECC]" displayFolder="" count="0" memberValueDatatype="130" unbalanced="0"/>
    <cacheHierarchy uniqueName="[RECC].[QSAVED]" caption="QSAVED" attribute="1" defaultMemberUniqueName="[RECC].[QSAVED].[All]" allUniqueName="[RECC].[QSAVED].[All]" dimensionUniqueName="[RECC]" displayFolder="" count="0" memberValueDatatype="130" unbalanced="0"/>
    <cacheHierarchy uniqueName="[RECC].[REBATE]" caption="REBATE" attribute="1" defaultMemberUniqueName="[RECC].[REBATE].[All]" allUniqueName="[RECC].[REBATE].[All]" dimensionUniqueName="[RECC]" displayFolder="" count="0" memberValueDatatype="130" unbalanced="0"/>
    <cacheHierarchy uniqueName="[RECC].[INCREMNTAL]" caption="INCREMNTAL" attribute="1" defaultMemberUniqueName="[RECC].[INCREMNTAL].[All]" allUniqueName="[RECC].[INCREMNTAL].[All]" dimensionUniqueName="[RECC]" displayFolder="" count="0" memberValueDatatype="130" unbalanced="0"/>
    <cacheHierarchy uniqueName="[RECC].[FY]" caption="FY" attribute="1" defaultMemberUniqueName="[RECC].[FY].[All]" allUniqueName="[RECC].[FY].[All]" dimensionUniqueName="[RECC]" displayFolder="" count="2" memberValueDatatype="20" unbalanced="0">
      <fieldsUsage count="2">
        <fieldUsage x="-1"/>
        <fieldUsage x="0"/>
      </fieldsUsage>
    </cacheHierarchy>
    <cacheHierarchy uniqueName="[RECC].[IC_CAPITAL]" caption="IC_CAPITAL" attribute="1" defaultMemberUniqueName="[RECC].[IC_CAPITAL].[All]" allUniqueName="[RECC].[IC_CAPITAL].[All]" dimensionUniqueName="[RECC]" displayFolder="" count="0" memberValueDatatype="130" unbalanced="0"/>
    <cacheHierarchy uniqueName="[RECC].[IC_OTHER]" caption="IC_OTHER" attribute="1" defaultMemberUniqueName="[RECC].[IC_OTHER].[All]" allUniqueName="[RECC].[IC_OTHER].[All]" dimensionUniqueName="[RECC]" displayFolder="" count="0" memberValueDatatype="130" unbalanced="0"/>
    <cacheHierarchy uniqueName="[RECC].[PAYBACK]" caption="PAYBACK" attribute="1" defaultMemberUniqueName="[RECC].[PAYBACK].[All]" allUniqueName="[RECC].[PAYBACK].[All]" dimensionUniqueName="[RECC]" displayFolder="" count="0" memberValueDatatype="130" unbalanced="0"/>
    <cacheHierarchy uniqueName="[RECC].[BPTOOL]" caption="BPTOOL" attribute="1" defaultMemberUniqueName="[RECC].[BPTOOL].[All]" allUniqueName="[RECC].[BPTOOL].[All]" dimensionUniqueName="[RECC]" displayFolder="" count="0" memberValueDatatype="130" unbalanced="0"/>
    <cacheHierarchy uniqueName="[RECC].[IC Cost]" caption="IC Cost" attribute="1" defaultMemberUniqueName="[RECC].[IC Cost].[All]" allUniqueName="[RECC].[IC Cost].[All]" dimensionUniqueName="[RECC]" displayFolder="" count="0" memberValueDatatype="20" unbalanced="0"/>
    <cacheHierarchy uniqueName="[RECC1].[SUPERID]" caption="SUPERID" attribute="1" defaultMemberUniqueName="[RECC1].[SUPERID].[All]" allUniqueName="[RECC1].[SUPERID].[All]" dimensionUniqueName="[RECC1]" displayFolder="" count="0" memberValueDatatype="130" unbalanced="0" hidden="1"/>
    <cacheHierarchy uniqueName="[RECC1].[ID]" caption="ID" attribute="1" defaultMemberUniqueName="[RECC1].[ID].[All]" allUniqueName="[RECC1].[ID].[All]" dimensionUniqueName="[RECC1]" displayFolder="" count="0" memberValueDatatype="130" unbalanced="0" hidden="1"/>
    <cacheHierarchy uniqueName="[RECC1].[AR_NUMBER]" caption="AR_NUMBER" attribute="1" defaultMemberUniqueName="[RECC1].[AR_NUMBER].[All]" allUniqueName="[RECC1].[AR_NUMBER].[All]" dimensionUniqueName="[RECC1]" displayFolder="" count="0" memberValueDatatype="20" unbalanced="0" hidden="1"/>
    <cacheHierarchy uniqueName="[RECC1].[APPCODE]" caption="APPCODE" attribute="1" defaultMemberUniqueName="[RECC1].[APPCODE].[All]" allUniqueName="[RECC1].[APPCODE].[All]" dimensionUniqueName="[RECC1]" displayFolder="" count="0" memberValueDatatype="130" unbalanced="0" hidden="1"/>
    <cacheHierarchy uniqueName="[RECC1].[ARC2]" caption="ARC2" attribute="1" defaultMemberUniqueName="[RECC1].[ARC2].[All]" allUniqueName="[RECC1].[ARC2].[All]" dimensionUniqueName="[RECC1]" displayFolder="" count="0" memberValueDatatype="5" unbalanced="0" hidden="1"/>
    <cacheHierarchy uniqueName="[RECC1].[IMPSTATUS]" caption="IMPSTATUS" attribute="1" defaultMemberUniqueName="[RECC1].[IMPSTATUS].[All]" allUniqueName="[RECC1].[IMPSTATUS].[All]" dimensionUniqueName="[RECC1]" displayFolder="" count="0" memberValueDatatype="130" unbalanced="0" hidden="1"/>
    <cacheHierarchy uniqueName="[RECC1].[IMPCOST]" caption="IMPCOST" attribute="1" defaultMemberUniqueName="[RECC1].[IMPCOST].[All]" allUniqueName="[RECC1].[IMPCOST].[All]" dimensionUniqueName="[RECC1]" displayFolder="" count="0" memberValueDatatype="20" unbalanced="0" hidden="1"/>
    <cacheHierarchy uniqueName="[RECC1].[PSOURCCODE]" caption="PSOURCCODE" attribute="1" defaultMemberUniqueName="[RECC1].[PSOURCCODE].[All]" allUniqueName="[RECC1].[PSOURCCODE].[All]" dimensionUniqueName="[RECC1]" displayFolder="" count="0" memberValueDatatype="130" unbalanced="0" hidden="1"/>
    <cacheHierarchy uniqueName="[RECC1].[PCONSERVED]" caption="PCONSERVED" attribute="1" defaultMemberUniqueName="[RECC1].[PCONSERVED].[All]" allUniqueName="[RECC1].[PCONSERVED].[All]" dimensionUniqueName="[RECC1]" displayFolder="" count="0" memberValueDatatype="20" unbalanced="0" hidden="1"/>
    <cacheHierarchy uniqueName="[RECC1].[PSOURCONSV]" caption="PSOURCONSV" attribute="1" defaultMemberUniqueName="[RECC1].[PSOURCONSV].[All]" allUniqueName="[RECC1].[PSOURCONSV].[All]" dimensionUniqueName="[RECC1]" displayFolder="" count="0" memberValueDatatype="20" unbalanced="0" hidden="1"/>
    <cacheHierarchy uniqueName="[RECC1].[PSAVED]" caption="PSAVED" attribute="1" defaultMemberUniqueName="[RECC1].[PSAVED].[All]" allUniqueName="[RECC1].[PSAVED].[All]" dimensionUniqueName="[RECC1]" displayFolder="" count="0" memberValueDatatype="20" unbalanced="0" hidden="1"/>
    <cacheHierarchy uniqueName="[RECC1].[SSOURCCODE]" caption="SSOURCCODE" attribute="1" defaultMemberUniqueName="[RECC1].[SSOURCCODE].[All]" allUniqueName="[RECC1].[SSOURCCODE].[All]" dimensionUniqueName="[RECC1]" displayFolder="" count="0" memberValueDatatype="130" unbalanced="0" hidden="1"/>
    <cacheHierarchy uniqueName="[RECC1].[SCONSERVED]" caption="SCONSERVED" attribute="1" defaultMemberUniqueName="[RECC1].[SCONSERVED].[All]" allUniqueName="[RECC1].[SCONSERVED].[All]" dimensionUniqueName="[RECC1]" displayFolder="" count="0" memberValueDatatype="20" unbalanced="0" hidden="1"/>
    <cacheHierarchy uniqueName="[RECC1].[SSOURCONSV]" caption="SSOURCONSV" attribute="1" defaultMemberUniqueName="[RECC1].[SSOURCONSV].[All]" allUniqueName="[RECC1].[SSOURCONSV].[All]" dimensionUniqueName="[RECC1]" displayFolder="" count="0" memberValueDatatype="20" unbalanced="0" hidden="1"/>
    <cacheHierarchy uniqueName="[RECC1].[SSAVED]" caption="SSAVED" attribute="1" defaultMemberUniqueName="[RECC1].[SSAVED].[All]" allUniqueName="[RECC1].[SSAVED].[All]" dimensionUniqueName="[RECC1]" displayFolder="" count="0" memberValueDatatype="20" unbalanced="0" hidden="1"/>
    <cacheHierarchy uniqueName="[RECC1].[TSOURCCODE]" caption="TSOURCCODE" attribute="1" defaultMemberUniqueName="[RECC1].[TSOURCCODE].[All]" allUniqueName="[RECC1].[TSOURCCODE].[All]" dimensionUniqueName="[RECC1]" displayFolder="" count="0" memberValueDatatype="130" unbalanced="0" hidden="1"/>
    <cacheHierarchy uniqueName="[RECC1].[TCONSERVED]" caption="TCONSERVED" attribute="1" defaultMemberUniqueName="[RECC1].[TCONSERVED].[All]" allUniqueName="[RECC1].[TCONSERVED].[All]" dimensionUniqueName="[RECC1]" displayFolder="" count="0" memberValueDatatype="130" unbalanced="0" hidden="1"/>
    <cacheHierarchy uniqueName="[RECC1].[TSOURCONSV]" caption="TSOURCONSV" attribute="1" defaultMemberUniqueName="[RECC1].[TSOURCONSV].[All]" allUniqueName="[RECC1].[TSOURCONSV].[All]" dimensionUniqueName="[RECC1]" displayFolder="" count="0" memberValueDatatype="130" unbalanced="0" hidden="1"/>
    <cacheHierarchy uniqueName="[RECC1].[TSAVED]" caption="TSAVED" attribute="1" defaultMemberUniqueName="[RECC1].[TSAVED].[All]" allUniqueName="[RECC1].[TSAVED].[All]" dimensionUniqueName="[RECC1]" displayFolder="" count="0" memberValueDatatype="20" unbalanced="0" hidden="1"/>
    <cacheHierarchy uniqueName="[RECC1].[QSOURCCODE]" caption="QSOURCCODE" attribute="1" defaultMemberUniqueName="[RECC1].[QSOURCCODE].[All]" allUniqueName="[RECC1].[QSOURCCODE].[All]" dimensionUniqueName="[RECC1]" displayFolder="" count="0" memberValueDatatype="130" unbalanced="0" hidden="1"/>
    <cacheHierarchy uniqueName="[RECC1].[QCONSERVED]" caption="QCONSERVED" attribute="1" defaultMemberUniqueName="[RECC1].[QCONSERVED].[All]" allUniqueName="[RECC1].[QCONSERVED].[All]" dimensionUniqueName="[RECC1]" displayFolder="" count="0" memberValueDatatype="130" unbalanced="0" hidden="1"/>
    <cacheHierarchy uniqueName="[RECC1].[QSOURCONSV]" caption="QSOURCONSV" attribute="1" defaultMemberUniqueName="[RECC1].[QSOURCONSV].[All]" allUniqueName="[RECC1].[QSOURCONSV].[All]" dimensionUniqueName="[RECC1]" displayFolder="" count="0" memberValueDatatype="130" unbalanced="0" hidden="1"/>
    <cacheHierarchy uniqueName="[RECC1].[QSAVED]" caption="QSAVED" attribute="1" defaultMemberUniqueName="[RECC1].[QSAVED].[All]" allUniqueName="[RECC1].[QSAVED].[All]" dimensionUniqueName="[RECC1]" displayFolder="" count="0" memberValueDatatype="130" unbalanced="0" hidden="1"/>
    <cacheHierarchy uniqueName="[RECC1].[REBATE]" caption="REBATE" attribute="1" defaultMemberUniqueName="[RECC1].[REBATE].[All]" allUniqueName="[RECC1].[REBATE].[All]" dimensionUniqueName="[RECC1]" displayFolder="" count="0" memberValueDatatype="130" unbalanced="0" hidden="1"/>
    <cacheHierarchy uniqueName="[RECC1].[INCREMNTAL]" caption="INCREMNTAL" attribute="1" defaultMemberUniqueName="[RECC1].[INCREMNTAL].[All]" allUniqueName="[RECC1].[INCREMNTAL].[All]" dimensionUniqueName="[RECC1]" displayFolder="" count="0" memberValueDatatype="130" unbalanced="0" hidden="1"/>
    <cacheHierarchy uniqueName="[RECC1].[FY]" caption="FY" attribute="1" defaultMemberUniqueName="[RECC1].[FY].[All]" allUniqueName="[RECC1].[FY].[All]" dimensionUniqueName="[RECC1]" displayFolder="" count="0" memberValueDatatype="20" unbalanced="0" hidden="1"/>
    <cacheHierarchy uniqueName="[RECC1].[IC_CAPITAL]" caption="IC_CAPITAL" attribute="1" defaultMemberUniqueName="[RECC1].[IC_CAPITAL].[All]" allUniqueName="[RECC1].[IC_CAPITAL].[All]" dimensionUniqueName="[RECC1]" displayFolder="" count="0" memberValueDatatype="130" unbalanced="0" hidden="1"/>
    <cacheHierarchy uniqueName="[RECC1].[IC_OTHER]" caption="IC_OTHER" attribute="1" defaultMemberUniqueName="[RECC1].[IC_OTHER].[All]" allUniqueName="[RECC1].[IC_OTHER].[All]" dimensionUniqueName="[RECC1]" displayFolder="" count="0" memberValueDatatype="130" unbalanced="0" hidden="1"/>
    <cacheHierarchy uniqueName="[RECC1].[PAYBACK]" caption="PAYBACK" attribute="1" defaultMemberUniqueName="[RECC1].[PAYBACK].[All]" allUniqueName="[RECC1].[PAYBACK].[All]" dimensionUniqueName="[RECC1]" displayFolder="" count="0" memberValueDatatype="5" unbalanced="0" hidden="1"/>
    <cacheHierarchy uniqueName="[RECC1].[BPTOOL]" caption="BPTOOL" attribute="1" defaultMemberUniqueName="[RECC1].[BPTOOL].[All]" allUniqueName="[RECC1].[BPTOOL].[All]" dimensionUniqueName="[RECC1]" displayFolder="" count="0" memberValueDatatype="130" unbalanced="0" hidden="1"/>
    <cacheHierarchy uniqueName="[RECC2].[SUPERID]" caption="SUPERID" attribute="1" defaultMemberUniqueName="[RECC2].[SUPERID].[All]" allUniqueName="[RECC2].[SUPERID].[All]" dimensionUniqueName="[RECC2]" displayFolder="" count="0" memberValueDatatype="130" unbalanced="0" hidden="1"/>
    <cacheHierarchy uniqueName="[RECC2].[ID]" caption="ID" attribute="1" defaultMemberUniqueName="[RECC2].[ID].[All]" allUniqueName="[RECC2].[ID].[All]" dimensionUniqueName="[RECC2]" displayFolder="" count="0" memberValueDatatype="130" unbalanced="0" hidden="1"/>
    <cacheHierarchy uniqueName="[RECC2].[AR_NUMBER]" caption="AR_NUMBER" attribute="1" defaultMemberUniqueName="[RECC2].[AR_NUMBER].[All]" allUniqueName="[RECC2].[AR_NUMBER].[All]" dimensionUniqueName="[RECC2]" displayFolder="" count="0" memberValueDatatype="20" unbalanced="0" hidden="1"/>
    <cacheHierarchy uniqueName="[RECC2].[APPCODE]" caption="APPCODE" attribute="1" defaultMemberUniqueName="[RECC2].[APPCODE].[All]" allUniqueName="[RECC2].[APPCODE].[All]" dimensionUniqueName="[RECC2]" displayFolder="" count="0" memberValueDatatype="20" unbalanced="0" hidden="1"/>
    <cacheHierarchy uniqueName="[RECC2].[ARC2]" caption="ARC2" attribute="1" defaultMemberUniqueName="[RECC2].[ARC2].[All]" allUniqueName="[RECC2].[ARC2].[All]" dimensionUniqueName="[RECC2]" displayFolder="" count="0" memberValueDatatype="5" unbalanced="0" hidden="1"/>
    <cacheHierarchy uniqueName="[RECC2].[IMPSTATUS]" caption="IMPSTATUS" attribute="1" defaultMemberUniqueName="[RECC2].[IMPSTATUS].[All]" allUniqueName="[RECC2].[IMPSTATUS].[All]" dimensionUniqueName="[RECC2]" displayFolder="" count="0" memberValueDatatype="130" unbalanced="0" hidden="1"/>
    <cacheHierarchy uniqueName="[RECC2].[IMPCOST]" caption="IMPCOST" attribute="1" defaultMemberUniqueName="[RECC2].[IMPCOST].[All]" allUniqueName="[RECC2].[IMPCOST].[All]" dimensionUniqueName="[RECC2]" displayFolder="" count="0" memberValueDatatype="5" unbalanced="0" hidden="1"/>
    <cacheHierarchy uniqueName="[RECC2].[PSOURCCODE]" caption="PSOURCCODE" attribute="1" defaultMemberUniqueName="[RECC2].[PSOURCCODE].[All]" allUniqueName="[RECC2].[PSOURCCODE].[All]" dimensionUniqueName="[RECC2]" displayFolder="" count="0" memberValueDatatype="130" unbalanced="0" hidden="1"/>
    <cacheHierarchy uniqueName="[RECC2].[PCONSERVED]" caption="PCONSERVED" attribute="1" defaultMemberUniqueName="[RECC2].[PCONSERVED].[All]" allUniqueName="[RECC2].[PCONSERVED].[All]" dimensionUniqueName="[RECC2]" displayFolder="" count="0" memberValueDatatype="5" unbalanced="0" hidden="1"/>
    <cacheHierarchy uniqueName="[RECC2].[PSOURCONSV]" caption="PSOURCONSV" attribute="1" defaultMemberUniqueName="[RECC2].[PSOURCONSV].[All]" allUniqueName="[RECC2].[PSOURCONSV].[All]" dimensionUniqueName="[RECC2]" displayFolder="" count="0" memberValueDatatype="5" unbalanced="0" hidden="1"/>
    <cacheHierarchy uniqueName="[RECC2].[PSAVED]" caption="PSAVED" attribute="1" defaultMemberUniqueName="[RECC2].[PSAVED].[All]" allUniqueName="[RECC2].[PSAVED].[All]" dimensionUniqueName="[RECC2]" displayFolder="" count="0" memberValueDatatype="5" unbalanced="0" hidden="1"/>
    <cacheHierarchy uniqueName="[RECC2].[SSOURCCODE]" caption="SSOURCCODE" attribute="1" defaultMemberUniqueName="[RECC2].[SSOURCCODE].[All]" allUniqueName="[RECC2].[SSOURCCODE].[All]" dimensionUniqueName="[RECC2]" displayFolder="" count="0" memberValueDatatype="130" unbalanced="0" hidden="1"/>
    <cacheHierarchy uniqueName="[RECC2].[SCONSERVED]" caption="SCONSERVED" attribute="1" defaultMemberUniqueName="[RECC2].[SCONSERVED].[All]" allUniqueName="[RECC2].[SCONSERVED].[All]" dimensionUniqueName="[RECC2]" displayFolder="" count="0" memberValueDatatype="5" unbalanced="0" hidden="1"/>
    <cacheHierarchy uniqueName="[RECC2].[SSOURCONSV]" caption="SSOURCONSV" attribute="1" defaultMemberUniqueName="[RECC2].[SSOURCONSV].[All]" allUniqueName="[RECC2].[SSOURCONSV].[All]" dimensionUniqueName="[RECC2]" displayFolder="" count="0" memberValueDatatype="5" unbalanced="0" hidden="1"/>
    <cacheHierarchy uniqueName="[RECC2].[SSAVED]" caption="SSAVED" attribute="1" defaultMemberUniqueName="[RECC2].[SSAVED].[All]" allUniqueName="[RECC2].[SSAVED].[All]" dimensionUniqueName="[RECC2]" displayFolder="" count="0" memberValueDatatype="5" unbalanced="0" hidden="1"/>
    <cacheHierarchy uniqueName="[RECC2].[TSOURCCODE]" caption="TSOURCCODE" attribute="1" defaultMemberUniqueName="[RECC2].[TSOURCCODE].[All]" allUniqueName="[RECC2].[TSOURCCODE].[All]" dimensionUniqueName="[RECC2]" displayFolder="" count="0" memberValueDatatype="130" unbalanced="0" hidden="1"/>
    <cacheHierarchy uniqueName="[RECC2].[TCONSERVED]" caption="TCONSERVED" attribute="1" defaultMemberUniqueName="[RECC2].[TCONSERVED].[All]" allUniqueName="[RECC2].[TCONSERVED].[All]" dimensionUniqueName="[RECC2]" displayFolder="" count="0" memberValueDatatype="20" unbalanced="0" hidden="1"/>
    <cacheHierarchy uniqueName="[RECC2].[TSOURCONSV]" caption="TSOURCONSV" attribute="1" defaultMemberUniqueName="[RECC2].[TSOURCONSV].[All]" allUniqueName="[RECC2].[TSOURCONSV].[All]" dimensionUniqueName="[RECC2]" displayFolder="" count="0" memberValueDatatype="5" unbalanced="0" hidden="1"/>
    <cacheHierarchy uniqueName="[RECC2].[TSAVED]" caption="TSAVED" attribute="1" defaultMemberUniqueName="[RECC2].[TSAVED].[All]" allUniqueName="[RECC2].[TSAVED].[All]" dimensionUniqueName="[RECC2]" displayFolder="" count="0" memberValueDatatype="20" unbalanced="0" hidden="1"/>
    <cacheHierarchy uniqueName="[RECC2].[QSOURCCODE]" caption="QSOURCCODE" attribute="1" defaultMemberUniqueName="[RECC2].[QSOURCCODE].[All]" allUniqueName="[RECC2].[QSOURCCODE].[All]" dimensionUniqueName="[RECC2]" displayFolder="" count="0" memberValueDatatype="130" unbalanced="0" hidden="1"/>
    <cacheHierarchy uniqueName="[RECC2].[QCONSERVED]" caption="QCONSERVED" attribute="1" defaultMemberUniqueName="[RECC2].[QCONSERVED].[All]" allUniqueName="[RECC2].[QCONSERVED].[All]" dimensionUniqueName="[RECC2]" displayFolder="" count="0" memberValueDatatype="130" unbalanced="0" hidden="1"/>
    <cacheHierarchy uniqueName="[RECC2].[QSOURCONSV]" caption="QSOURCONSV" attribute="1" defaultMemberUniqueName="[RECC2].[QSOURCONSV].[All]" allUniqueName="[RECC2].[QSOURCONSV].[All]" dimensionUniqueName="[RECC2]" displayFolder="" count="0" memberValueDatatype="130" unbalanced="0" hidden="1"/>
    <cacheHierarchy uniqueName="[RECC2].[QSAVED]" caption="QSAVED" attribute="1" defaultMemberUniqueName="[RECC2].[QSAVED].[All]" allUniqueName="[RECC2].[QSAVED].[All]" dimensionUniqueName="[RECC2]" displayFolder="" count="0" memberValueDatatype="130" unbalanced="0" hidden="1"/>
    <cacheHierarchy uniqueName="[RECC2].[REBATE]" caption="REBATE" attribute="1" defaultMemberUniqueName="[RECC2].[REBATE].[All]" allUniqueName="[RECC2].[REBATE].[All]" dimensionUniqueName="[RECC2]" displayFolder="" count="0" memberValueDatatype="130" unbalanced="0" hidden="1"/>
    <cacheHierarchy uniqueName="[RECC2].[INCREMNTAL]" caption="INCREMNTAL" attribute="1" defaultMemberUniqueName="[RECC2].[INCREMNTAL].[All]" allUniqueName="[RECC2].[INCREMNTAL].[All]" dimensionUniqueName="[RECC2]" displayFolder="" count="0" memberValueDatatype="130" unbalanced="0" hidden="1"/>
    <cacheHierarchy uniqueName="[RECC2].[FY]" caption="FY" attribute="1" defaultMemberUniqueName="[RECC2].[FY].[All]" allUniqueName="[RECC2].[FY].[All]" dimensionUniqueName="[RECC2]" displayFolder="" count="0" memberValueDatatype="20" unbalanced="0" hidden="1"/>
    <cacheHierarchy uniqueName="[RECC2].[IC_CAPITAL]" caption="IC_CAPITAL" attribute="1" defaultMemberUniqueName="[RECC2].[IC_CAPITAL].[All]" allUniqueName="[RECC2].[IC_CAPITAL].[All]" dimensionUniqueName="[RECC2]" displayFolder="" count="0" memberValueDatatype="5" unbalanced="0" hidden="1"/>
    <cacheHierarchy uniqueName="[RECC2].[IC_OTHER]" caption="IC_OTHER" attribute="1" defaultMemberUniqueName="[RECC2].[IC_OTHER].[All]" allUniqueName="[RECC2].[IC_OTHER].[All]" dimensionUniqueName="[RECC2]" displayFolder="" count="0" memberValueDatatype="5" unbalanced="0" hidden="1"/>
    <cacheHierarchy uniqueName="[RECC2].[PAYBACK]" caption="PAYBACK" attribute="1" defaultMemberUniqueName="[RECC2].[PAYBACK].[All]" allUniqueName="[RECC2].[PAYBACK].[All]" dimensionUniqueName="[RECC2]" displayFolder="" count="0" memberValueDatatype="5" unbalanced="0" hidden="1"/>
    <cacheHierarchy uniqueName="[RECC2].[BPTOOL]" caption="BPTOOL" attribute="1" defaultMemberUniqueName="[RECC2].[BPTOOL].[All]" allUniqueName="[RECC2].[BPTOOL].[All]" dimensionUniqueName="[RECC2]" displayFolder="" count="0" memberValueDatatype="130" unbalanced="0" hidden="1"/>
    <cacheHierarchy uniqueName="[RECC3].[SUPERID]" caption="SUPERID" attribute="1" defaultMemberUniqueName="[RECC3].[SUPERID].[All]" allUniqueName="[RECC3].[SUPERID].[All]" dimensionUniqueName="[RECC3]" displayFolder="" count="0" memberValueDatatype="130" unbalanced="0" hidden="1"/>
    <cacheHierarchy uniqueName="[RECC3].[ID]" caption="ID" attribute="1" defaultMemberUniqueName="[RECC3].[ID].[All]" allUniqueName="[RECC3].[ID].[All]" dimensionUniqueName="[RECC3]" displayFolder="" count="0" memberValueDatatype="130" unbalanced="0" hidden="1"/>
    <cacheHierarchy uniqueName="[RECC3].[AR_NUMBER]" caption="AR_NUMBER" attribute="1" defaultMemberUniqueName="[RECC3].[AR_NUMBER].[All]" allUniqueName="[RECC3].[AR_NUMBER].[All]" dimensionUniqueName="[RECC3]" displayFolder="" count="0" memberValueDatatype="20" unbalanced="0" hidden="1"/>
    <cacheHierarchy uniqueName="[RECC3].[APPCODE]" caption="APPCODE" attribute="1" defaultMemberUniqueName="[RECC3].[APPCODE].[All]" allUniqueName="[RECC3].[APPCODE].[All]" dimensionUniqueName="[RECC3]" displayFolder="" count="0" memberValueDatatype="20" unbalanced="0" hidden="1"/>
    <cacheHierarchy uniqueName="[RECC3].[ARC2]" caption="ARC2" attribute="1" defaultMemberUniqueName="[RECC3].[ARC2].[All]" allUniqueName="[RECC3].[ARC2].[All]" dimensionUniqueName="[RECC3]" displayFolder="" count="0" memberValueDatatype="5" unbalanced="0" hidden="1"/>
    <cacheHierarchy uniqueName="[RECC3].[IMPSTATUS]" caption="IMPSTATUS" attribute="1" defaultMemberUniqueName="[RECC3].[IMPSTATUS].[All]" allUniqueName="[RECC3].[IMPSTATUS].[All]" dimensionUniqueName="[RECC3]" displayFolder="" count="0" memberValueDatatype="130" unbalanced="0" hidden="1"/>
    <cacheHierarchy uniqueName="[RECC3].[IMPCOST]" caption="IMPCOST" attribute="1" defaultMemberUniqueName="[RECC3].[IMPCOST].[All]" allUniqueName="[RECC3].[IMPCOST].[All]" dimensionUniqueName="[RECC3]" displayFolder="" count="0" memberValueDatatype="20" unbalanced="0" hidden="1"/>
    <cacheHierarchy uniqueName="[RECC3].[PSOURCCODE]" caption="PSOURCCODE" attribute="1" defaultMemberUniqueName="[RECC3].[PSOURCCODE].[All]" allUniqueName="[RECC3].[PSOURCCODE].[All]" dimensionUniqueName="[RECC3]" displayFolder="" count="0" memberValueDatatype="130" unbalanced="0" hidden="1"/>
    <cacheHierarchy uniqueName="[RECC3].[PCONSERVED]" caption="PCONSERVED" attribute="1" defaultMemberUniqueName="[RECC3].[PCONSERVED].[All]" allUniqueName="[RECC3].[PCONSERVED].[All]" dimensionUniqueName="[RECC3]" displayFolder="" count="0" memberValueDatatype="20" unbalanced="0" hidden="1"/>
    <cacheHierarchy uniqueName="[RECC3].[PSOURCONSV]" caption="PSOURCONSV" attribute="1" defaultMemberUniqueName="[RECC3].[PSOURCONSV].[All]" allUniqueName="[RECC3].[PSOURCONSV].[All]" dimensionUniqueName="[RECC3]" displayFolder="" count="0" memberValueDatatype="5" unbalanced="0" hidden="1"/>
    <cacheHierarchy uniqueName="[RECC3].[PSAVED]" caption="PSAVED" attribute="1" defaultMemberUniqueName="[RECC3].[PSAVED].[All]" allUniqueName="[RECC3].[PSAVED].[All]" dimensionUniqueName="[RECC3]" displayFolder="" count="0" memberValueDatatype="5" unbalanced="0" hidden="1"/>
    <cacheHierarchy uniqueName="[RECC3].[SSOURCCODE]" caption="SSOURCCODE" attribute="1" defaultMemberUniqueName="[RECC3].[SSOURCCODE].[All]" allUniqueName="[RECC3].[SSOURCCODE].[All]" dimensionUniqueName="[RECC3]" displayFolder="" count="0" memberValueDatatype="130" unbalanced="0" hidden="1"/>
    <cacheHierarchy uniqueName="[RECC3].[SCONSERVED]" caption="SCONSERVED" attribute="1" defaultMemberUniqueName="[RECC3].[SCONSERVED].[All]" allUniqueName="[RECC3].[SCONSERVED].[All]" dimensionUniqueName="[RECC3]" displayFolder="" count="0" memberValueDatatype="5" unbalanced="0" hidden="1"/>
    <cacheHierarchy uniqueName="[RECC3].[SSOURCONSV]" caption="SSOURCONSV" attribute="1" defaultMemberUniqueName="[RECC3].[SSOURCONSV].[All]" allUniqueName="[RECC3].[SSOURCONSV].[All]" dimensionUniqueName="[RECC3]" displayFolder="" count="0" memberValueDatatype="130" unbalanced="0" hidden="1"/>
    <cacheHierarchy uniqueName="[RECC3].[SSAVED]" caption="SSAVED" attribute="1" defaultMemberUniqueName="[RECC3].[SSAVED].[All]" allUniqueName="[RECC3].[SSAVED].[All]" dimensionUniqueName="[RECC3]" displayFolder="" count="0" memberValueDatatype="5" unbalanced="0" hidden="1"/>
    <cacheHierarchy uniqueName="[RECC3].[TSOURCCODE]" caption="TSOURCCODE" attribute="1" defaultMemberUniqueName="[RECC3].[TSOURCCODE].[All]" allUniqueName="[RECC3].[TSOURCCODE].[All]" dimensionUniqueName="[RECC3]" displayFolder="" count="0" memberValueDatatype="130" unbalanced="0" hidden="1"/>
    <cacheHierarchy uniqueName="[RECC3].[TCONSERVED]" caption="TCONSERVED" attribute="1" defaultMemberUniqueName="[RECC3].[TCONSERVED].[All]" allUniqueName="[RECC3].[TCONSERVED].[All]" dimensionUniqueName="[RECC3]" displayFolder="" count="0" memberValueDatatype="130" unbalanced="0" hidden="1"/>
    <cacheHierarchy uniqueName="[RECC3].[TSOURCONSV]" caption="TSOURCONSV" attribute="1" defaultMemberUniqueName="[RECC3].[TSOURCONSV].[All]" allUniqueName="[RECC3].[TSOURCONSV].[All]" dimensionUniqueName="[RECC3]" displayFolder="" count="0" memberValueDatatype="130" unbalanced="0" hidden="1"/>
    <cacheHierarchy uniqueName="[RECC3].[TSAVED]" caption="TSAVED" attribute="1" defaultMemberUniqueName="[RECC3].[TSAVED].[All]" allUniqueName="[RECC3].[TSAVED].[All]" dimensionUniqueName="[RECC3]" displayFolder="" count="0" memberValueDatatype="20" unbalanced="0" hidden="1"/>
    <cacheHierarchy uniqueName="[RECC3].[QSOURCCODE]" caption="QSOURCCODE" attribute="1" defaultMemberUniqueName="[RECC3].[QSOURCCODE].[All]" allUniqueName="[RECC3].[QSOURCCODE].[All]" dimensionUniqueName="[RECC3]" displayFolder="" count="0" memberValueDatatype="130" unbalanced="0" hidden="1"/>
    <cacheHierarchy uniqueName="[RECC3].[QCONSERVED]" caption="QCONSERVED" attribute="1" defaultMemberUniqueName="[RECC3].[QCONSERVED].[All]" allUniqueName="[RECC3].[QCONSERVED].[All]" dimensionUniqueName="[RECC3]" displayFolder="" count="0" memberValueDatatype="130" unbalanced="0" hidden="1"/>
    <cacheHierarchy uniqueName="[RECC3].[QSOURCONSV]" caption="QSOURCONSV" attribute="1" defaultMemberUniqueName="[RECC3].[QSOURCONSV].[All]" allUniqueName="[RECC3].[QSOURCONSV].[All]" dimensionUniqueName="[RECC3]" displayFolder="" count="0" memberValueDatatype="130" unbalanced="0" hidden="1"/>
    <cacheHierarchy uniqueName="[RECC3].[QSAVED]" caption="QSAVED" attribute="1" defaultMemberUniqueName="[RECC3].[QSAVED].[All]" allUniqueName="[RECC3].[QSAVED].[All]" dimensionUniqueName="[RECC3]" displayFolder="" count="0" memberValueDatatype="130" unbalanced="0" hidden="1"/>
    <cacheHierarchy uniqueName="[RECC3].[REBATE]" caption="REBATE" attribute="1" defaultMemberUniqueName="[RECC3].[REBATE].[All]" allUniqueName="[RECC3].[REBATE].[All]" dimensionUniqueName="[RECC3]" displayFolder="" count="0" memberValueDatatype="130" unbalanced="0" hidden="1"/>
    <cacheHierarchy uniqueName="[RECC3].[INCREMNTAL]" caption="INCREMNTAL" attribute="1" defaultMemberUniqueName="[RECC3].[INCREMNTAL].[All]" allUniqueName="[RECC3].[INCREMNTAL].[All]" dimensionUniqueName="[RECC3]" displayFolder="" count="0" memberValueDatatype="130" unbalanced="0" hidden="1"/>
    <cacheHierarchy uniqueName="[RECC3].[FY]" caption="FY" attribute="1" defaultMemberUniqueName="[RECC3].[FY].[All]" allUniqueName="[RECC3].[FY].[All]" dimensionUniqueName="[RECC3]" displayFolder="" count="0" memberValueDatatype="20" unbalanced="0" hidden="1"/>
    <cacheHierarchy uniqueName="[RECC3].[IC_CAPITAL]" caption="IC_CAPITAL" attribute="1" defaultMemberUniqueName="[RECC3].[IC_CAPITAL].[All]" allUniqueName="[RECC3].[IC_CAPITAL].[All]" dimensionUniqueName="[RECC3]" displayFolder="" count="0" memberValueDatatype="20" unbalanced="0" hidden="1"/>
    <cacheHierarchy uniqueName="[RECC3].[IC_OTHER]" caption="IC_OTHER" attribute="1" defaultMemberUniqueName="[RECC3].[IC_OTHER].[All]" allUniqueName="[RECC3].[IC_OTHER].[All]" dimensionUniqueName="[RECC3]" displayFolder="" count="0" memberValueDatatype="20" unbalanced="0" hidden="1"/>
    <cacheHierarchy uniqueName="[RECC3].[PAYBACK]" caption="PAYBACK" attribute="1" defaultMemberUniqueName="[RECC3].[PAYBACK].[All]" allUniqueName="[RECC3].[PAYBACK].[All]" dimensionUniqueName="[RECC3]" displayFolder="" count="0" memberValueDatatype="130" unbalanced="0" hidden="1"/>
    <cacheHierarchy uniqueName="[RECC3].[BPTOOL]" caption="BPTOOL" attribute="1" defaultMemberUniqueName="[RECC3].[BPTOOL].[All]" allUniqueName="[RECC3].[BPTOOL].[All]" dimensionUniqueName="[RECC3]" displayFolder="" count="0" memberValueDatatype="130" unbalanced="0" hidden="1"/>
    <cacheHierarchy uniqueName="[RECC4].[SUPERID]" caption="SUPERID" attribute="1" defaultMemberUniqueName="[RECC4].[SUPERID].[All]" allUniqueName="[RECC4].[SUPERID].[All]" dimensionUniqueName="[RECC4]" displayFolder="" count="0" memberValueDatatype="130" unbalanced="0" hidden="1"/>
    <cacheHierarchy uniqueName="[RECC4].[ID]" caption="ID" attribute="1" defaultMemberUniqueName="[RECC4].[ID].[All]" allUniqueName="[RECC4].[ID].[All]" dimensionUniqueName="[RECC4]" displayFolder="" count="0" memberValueDatatype="130" unbalanced="0" hidden="1"/>
    <cacheHierarchy uniqueName="[RECC4].[AR_NUMBER]" caption="AR_NUMBER" attribute="1" defaultMemberUniqueName="[RECC4].[AR_NUMBER].[All]" allUniqueName="[RECC4].[AR_NUMBER].[All]" dimensionUniqueName="[RECC4]" displayFolder="" count="0" memberValueDatatype="20" unbalanced="0" hidden="1"/>
    <cacheHierarchy uniqueName="[RECC4].[APPCODE]" caption="APPCODE" attribute="1" defaultMemberUniqueName="[RECC4].[APPCODE].[All]" allUniqueName="[RECC4].[APPCODE].[All]" dimensionUniqueName="[RECC4]" displayFolder="" count="0" memberValueDatatype="20" unbalanced="0" hidden="1"/>
    <cacheHierarchy uniqueName="[RECC4].[ARC2]" caption="ARC2" attribute="1" defaultMemberUniqueName="[RECC4].[ARC2].[All]" allUniqueName="[RECC4].[ARC2].[All]" dimensionUniqueName="[RECC4]" displayFolder="" count="0" memberValueDatatype="5" unbalanced="0" hidden="1"/>
    <cacheHierarchy uniqueName="[RECC4].[IMPSTATUS]" caption="IMPSTATUS" attribute="1" defaultMemberUniqueName="[RECC4].[IMPSTATUS].[All]" allUniqueName="[RECC4].[IMPSTATUS].[All]" dimensionUniqueName="[RECC4]" displayFolder="" count="0" memberValueDatatype="130" unbalanced="0" hidden="1"/>
    <cacheHierarchy uniqueName="[RECC4].[IMPCOST]" caption="IMPCOST" attribute="1" defaultMemberUniqueName="[RECC4].[IMPCOST].[All]" allUniqueName="[RECC4].[IMPCOST].[All]" dimensionUniqueName="[RECC4]" displayFolder="" count="0" memberValueDatatype="20" unbalanced="0" hidden="1"/>
    <cacheHierarchy uniqueName="[RECC4].[PSOURCCODE]" caption="PSOURCCODE" attribute="1" defaultMemberUniqueName="[RECC4].[PSOURCCODE].[All]" allUniqueName="[RECC4].[PSOURCCODE].[All]" dimensionUniqueName="[RECC4]" displayFolder="" count="0" memberValueDatatype="130" unbalanced="0" hidden="1"/>
    <cacheHierarchy uniqueName="[RECC4].[PCONSERVED]" caption="PCONSERVED" attribute="1" defaultMemberUniqueName="[RECC4].[PCONSERVED].[All]" allUniqueName="[RECC4].[PCONSERVED].[All]" dimensionUniqueName="[RECC4]" displayFolder="" count="0" memberValueDatatype="20" unbalanced="0" hidden="1"/>
    <cacheHierarchy uniqueName="[RECC4].[PSOURCONSV]" caption="PSOURCONSV" attribute="1" defaultMemberUniqueName="[RECC4].[PSOURCONSV].[All]" allUniqueName="[RECC4].[PSOURCONSV].[All]" dimensionUniqueName="[RECC4]" displayFolder="" count="0" memberValueDatatype="20" unbalanced="0" hidden="1"/>
    <cacheHierarchy uniqueName="[RECC4].[PSAVED]" caption="PSAVED" attribute="1" defaultMemberUniqueName="[RECC4].[PSAVED].[All]" allUniqueName="[RECC4].[PSAVED].[All]" dimensionUniqueName="[RECC4]" displayFolder="" count="0" memberValueDatatype="20" unbalanced="0" hidden="1"/>
    <cacheHierarchy uniqueName="[RECC4].[SSOURCCODE]" caption="SSOURCCODE" attribute="1" defaultMemberUniqueName="[RECC4].[SSOURCCODE].[All]" allUniqueName="[RECC4].[SSOURCCODE].[All]" dimensionUniqueName="[RECC4]" displayFolder="" count="0" memberValueDatatype="130" unbalanced="0" hidden="1"/>
    <cacheHierarchy uniqueName="[RECC4].[SCONSERVED]" caption="SCONSERVED" attribute="1" defaultMemberUniqueName="[RECC4].[SCONSERVED].[All]" allUniqueName="[RECC4].[SCONSERVED].[All]" dimensionUniqueName="[RECC4]" displayFolder="" count="0" memberValueDatatype="20" unbalanced="0" hidden="1"/>
    <cacheHierarchy uniqueName="[RECC4].[SSOURCONSV]" caption="SSOURCONSV" attribute="1" defaultMemberUniqueName="[RECC4].[SSOURCONSV].[All]" allUniqueName="[RECC4].[SSOURCONSV].[All]" dimensionUniqueName="[RECC4]" displayFolder="" count="0" memberValueDatatype="130" unbalanced="0" hidden="1"/>
    <cacheHierarchy uniqueName="[RECC4].[SSAVED]" caption="SSAVED" attribute="1" defaultMemberUniqueName="[RECC4].[SSAVED].[All]" allUniqueName="[RECC4].[SSAVED].[All]" dimensionUniqueName="[RECC4]" displayFolder="" count="0" memberValueDatatype="20" unbalanced="0" hidden="1"/>
    <cacheHierarchy uniqueName="[RECC4].[TSOURCCODE]" caption="TSOURCCODE" attribute="1" defaultMemberUniqueName="[RECC4].[TSOURCCODE].[All]" allUniqueName="[RECC4].[TSOURCCODE].[All]" dimensionUniqueName="[RECC4]" displayFolder="" count="0" memberValueDatatype="130" unbalanced="0" hidden="1"/>
    <cacheHierarchy uniqueName="[RECC4].[TCONSERVED]" caption="TCONSERVED" attribute="1" defaultMemberUniqueName="[RECC4].[TCONSERVED].[All]" allUniqueName="[RECC4].[TCONSERVED].[All]" dimensionUniqueName="[RECC4]" displayFolder="" count="0" memberValueDatatype="20" unbalanced="0" hidden="1"/>
    <cacheHierarchy uniqueName="[RECC4].[TSOURCONSV]" caption="TSOURCONSV" attribute="1" defaultMemberUniqueName="[RECC4].[TSOURCONSV].[All]" allUniqueName="[RECC4].[TSOURCONSV].[All]" dimensionUniqueName="[RECC4]" displayFolder="" count="0" memberValueDatatype="130" unbalanced="0" hidden="1"/>
    <cacheHierarchy uniqueName="[RECC4].[TSAVED]" caption="TSAVED" attribute="1" defaultMemberUniqueName="[RECC4].[TSAVED].[All]" allUniqueName="[RECC4].[TSAVED].[All]" dimensionUniqueName="[RECC4]" displayFolder="" count="0" memberValueDatatype="20" unbalanced="0" hidden="1"/>
    <cacheHierarchy uniqueName="[RECC4].[QSOURCCODE]" caption="QSOURCCODE" attribute="1" defaultMemberUniqueName="[RECC4].[QSOURCCODE].[All]" allUniqueName="[RECC4].[QSOURCCODE].[All]" dimensionUniqueName="[RECC4]" displayFolder="" count="0" memberValueDatatype="130" unbalanced="0" hidden="1"/>
    <cacheHierarchy uniqueName="[RECC4].[QCONSERVED]" caption="QCONSERVED" attribute="1" defaultMemberUniqueName="[RECC4].[QCONSERVED].[All]" allUniqueName="[RECC4].[QCONSERVED].[All]" dimensionUniqueName="[RECC4]" displayFolder="" count="0" memberValueDatatype="130" unbalanced="0" hidden="1"/>
    <cacheHierarchy uniqueName="[RECC4].[QSOURCONSV]" caption="QSOURCONSV" attribute="1" defaultMemberUniqueName="[RECC4].[QSOURCONSV].[All]" allUniqueName="[RECC4].[QSOURCONSV].[All]" dimensionUniqueName="[RECC4]" displayFolder="" count="0" memberValueDatatype="130" unbalanced="0" hidden="1"/>
    <cacheHierarchy uniqueName="[RECC4].[QSAVED]" caption="QSAVED" attribute="1" defaultMemberUniqueName="[RECC4].[QSAVED].[All]" allUniqueName="[RECC4].[QSAVED].[All]" dimensionUniqueName="[RECC4]" displayFolder="" count="0" memberValueDatatype="130" unbalanced="0" hidden="1"/>
    <cacheHierarchy uniqueName="[RECC4].[REBATE]" caption="REBATE" attribute="1" defaultMemberUniqueName="[RECC4].[REBATE].[All]" allUniqueName="[RECC4].[REBATE].[All]" dimensionUniqueName="[RECC4]" displayFolder="" count="0" memberValueDatatype="130" unbalanced="0" hidden="1"/>
    <cacheHierarchy uniqueName="[RECC4].[INCREMNTAL]" caption="INCREMNTAL" attribute="1" defaultMemberUniqueName="[RECC4].[INCREMNTAL].[All]" allUniqueName="[RECC4].[INCREMNTAL].[All]" dimensionUniqueName="[RECC4]" displayFolder="" count="0" memberValueDatatype="130" unbalanced="0" hidden="1"/>
    <cacheHierarchy uniqueName="[RECC4].[FY]" caption="FY" attribute="1" defaultMemberUniqueName="[RECC4].[FY].[All]" allUniqueName="[RECC4].[FY].[All]" dimensionUniqueName="[RECC4]" displayFolder="" count="0" memberValueDatatype="20" unbalanced="0" hidden="1"/>
    <cacheHierarchy uniqueName="[RECC4].[IC_CAPITAL]" caption="IC_CAPITAL" attribute="1" defaultMemberUniqueName="[RECC4].[IC_CAPITAL].[All]" allUniqueName="[RECC4].[IC_CAPITAL].[All]" dimensionUniqueName="[RECC4]" displayFolder="" count="0" memberValueDatatype="130" unbalanced="0" hidden="1"/>
    <cacheHierarchy uniqueName="[RECC4].[IC_OTHER]" caption="IC_OTHER" attribute="1" defaultMemberUniqueName="[RECC4].[IC_OTHER].[All]" allUniqueName="[RECC4].[IC_OTHER].[All]" dimensionUniqueName="[RECC4]" displayFolder="" count="0" memberValueDatatype="130" unbalanced="0" hidden="1"/>
    <cacheHierarchy uniqueName="[RECC4].[PAYBACK]" caption="PAYBACK" attribute="1" defaultMemberUniqueName="[RECC4].[PAYBACK].[All]" allUniqueName="[RECC4].[PAYBACK].[All]" dimensionUniqueName="[RECC4]" displayFolder="" count="0" memberValueDatatype="5" unbalanced="0" hidden="1"/>
    <cacheHierarchy uniqueName="[RECC4].[BPTOOL]" caption="BPTOOL" attribute="1" defaultMemberUniqueName="[RECC4].[BPTOOL].[All]" allUniqueName="[RECC4].[BPTOOL].[All]" dimensionUniqueName="[RECC4]" displayFolder="" count="0" memberValueDatatype="130" unbalanced="0" hidden="1"/>
    <cacheHierarchy uniqueName="[RECC5].[SUPERID]" caption="SUPERID" attribute="1" defaultMemberUniqueName="[RECC5].[SUPERID].[All]" allUniqueName="[RECC5].[SUPERID].[All]" dimensionUniqueName="[RECC5]" displayFolder="" count="0" memberValueDatatype="130" unbalanced="0" hidden="1"/>
    <cacheHierarchy uniqueName="[RECC5].[ID]" caption="ID" attribute="1" defaultMemberUniqueName="[RECC5].[ID].[All]" allUniqueName="[RECC5].[ID].[All]" dimensionUniqueName="[RECC5]" displayFolder="" count="0" memberValueDatatype="130" unbalanced="0" hidden="1"/>
    <cacheHierarchy uniqueName="[RECC5].[AR_NUMBER]" caption="AR_NUMBER" attribute="1" defaultMemberUniqueName="[RECC5].[AR_NUMBER].[All]" allUniqueName="[RECC5].[AR_NUMBER].[All]" dimensionUniqueName="[RECC5]" displayFolder="" count="0" memberValueDatatype="20" unbalanced="0" hidden="1"/>
    <cacheHierarchy uniqueName="[RECC5].[APPCODE]" caption="APPCODE" attribute="1" defaultMemberUniqueName="[RECC5].[APPCODE].[All]" allUniqueName="[RECC5].[APPCODE].[All]" dimensionUniqueName="[RECC5]" displayFolder="" count="0" memberValueDatatype="20" unbalanced="0" hidden="1"/>
    <cacheHierarchy uniqueName="[RECC5].[ARC2]" caption="ARC2" attribute="1" defaultMemberUniqueName="[RECC5].[ARC2].[All]" allUniqueName="[RECC5].[ARC2].[All]" dimensionUniqueName="[RECC5]" displayFolder="" count="0" memberValueDatatype="5" unbalanced="0" hidden="1"/>
    <cacheHierarchy uniqueName="[RECC5].[IMPSTATUS]" caption="IMPSTATUS" attribute="1" defaultMemberUniqueName="[RECC5].[IMPSTATUS].[All]" allUniqueName="[RECC5].[IMPSTATUS].[All]" dimensionUniqueName="[RECC5]" displayFolder="" count="0" memberValueDatatype="130" unbalanced="0" hidden="1"/>
    <cacheHierarchy uniqueName="[RECC5].[IMPCOST]" caption="IMPCOST" attribute="1" defaultMemberUniqueName="[RECC5].[IMPCOST].[All]" allUniqueName="[RECC5].[IMPCOST].[All]" dimensionUniqueName="[RECC5]" displayFolder="" count="0" memberValueDatatype="20" unbalanced="0" hidden="1"/>
    <cacheHierarchy uniqueName="[RECC5].[PSOURCCODE]" caption="PSOURCCODE" attribute="1" defaultMemberUniqueName="[RECC5].[PSOURCCODE].[All]" allUniqueName="[RECC5].[PSOURCCODE].[All]" dimensionUniqueName="[RECC5]" displayFolder="" count="0" memberValueDatatype="130" unbalanced="0" hidden="1"/>
    <cacheHierarchy uniqueName="[RECC5].[PCONSERVED]" caption="PCONSERVED" attribute="1" defaultMemberUniqueName="[RECC5].[PCONSERVED].[All]" allUniqueName="[RECC5].[PCONSERVED].[All]" dimensionUniqueName="[RECC5]" displayFolder="" count="0" memberValueDatatype="20" unbalanced="0" hidden="1"/>
    <cacheHierarchy uniqueName="[RECC5].[PSOURCONSV]" caption="PSOURCONSV" attribute="1" defaultMemberUniqueName="[RECC5].[PSOURCONSV].[All]" allUniqueName="[RECC5].[PSOURCONSV].[All]" dimensionUniqueName="[RECC5]" displayFolder="" count="0" memberValueDatatype="20" unbalanced="0" hidden="1"/>
    <cacheHierarchy uniqueName="[RECC5].[PSAVED]" caption="PSAVED" attribute="1" defaultMemberUniqueName="[RECC5].[PSAVED].[All]" allUniqueName="[RECC5].[PSAVED].[All]" dimensionUniqueName="[RECC5]" displayFolder="" count="0" memberValueDatatype="20" unbalanced="0" hidden="1"/>
    <cacheHierarchy uniqueName="[RECC5].[SSOURCCODE]" caption="SSOURCCODE" attribute="1" defaultMemberUniqueName="[RECC5].[SSOURCCODE].[All]" allUniqueName="[RECC5].[SSOURCCODE].[All]" dimensionUniqueName="[RECC5]" displayFolder="" count="0" memberValueDatatype="130" unbalanced="0" hidden="1"/>
    <cacheHierarchy uniqueName="[RECC5].[SCONSERVED]" caption="SCONSERVED" attribute="1" defaultMemberUniqueName="[RECC5].[SCONSERVED].[All]" allUniqueName="[RECC5].[SCONSERVED].[All]" dimensionUniqueName="[RECC5]" displayFolder="" count="0" memberValueDatatype="20" unbalanced="0" hidden="1"/>
    <cacheHierarchy uniqueName="[RECC5].[SSOURCONSV]" caption="SSOURCONSV" attribute="1" defaultMemberUniqueName="[RECC5].[SSOURCONSV].[All]" allUniqueName="[RECC5].[SSOURCONSV].[All]" dimensionUniqueName="[RECC5]" displayFolder="" count="0" memberValueDatatype="130" unbalanced="0" hidden="1"/>
    <cacheHierarchy uniqueName="[RECC5].[SSAVED]" caption="SSAVED" attribute="1" defaultMemberUniqueName="[RECC5].[SSAVED].[All]" allUniqueName="[RECC5].[SSAVED].[All]" dimensionUniqueName="[RECC5]" displayFolder="" count="0" memberValueDatatype="20" unbalanced="0" hidden="1"/>
    <cacheHierarchy uniqueName="[RECC5].[TSOURCCODE]" caption="TSOURCCODE" attribute="1" defaultMemberUniqueName="[RECC5].[TSOURCCODE].[All]" allUniqueName="[RECC5].[TSOURCCODE].[All]" dimensionUniqueName="[RECC5]" displayFolder="" count="0" memberValueDatatype="130" unbalanced="0" hidden="1"/>
    <cacheHierarchy uniqueName="[RECC5].[TCONSERVED]" caption="TCONSERVED" attribute="1" defaultMemberUniqueName="[RECC5].[TCONSERVED].[All]" allUniqueName="[RECC5].[TCONSERVED].[All]" dimensionUniqueName="[RECC5]" displayFolder="" count="0" memberValueDatatype="20" unbalanced="0" hidden="1"/>
    <cacheHierarchy uniqueName="[RECC5].[TSOURCONSV]" caption="TSOURCONSV" attribute="1" defaultMemberUniqueName="[RECC5].[TSOURCONSV].[All]" allUniqueName="[RECC5].[TSOURCONSV].[All]" dimensionUniqueName="[RECC5]" displayFolder="" count="0" memberValueDatatype="20" unbalanced="0" hidden="1"/>
    <cacheHierarchy uniqueName="[RECC5].[TSAVED]" caption="TSAVED" attribute="1" defaultMemberUniqueName="[RECC5].[TSAVED].[All]" allUniqueName="[RECC5].[TSAVED].[All]" dimensionUniqueName="[RECC5]" displayFolder="" count="0" memberValueDatatype="20" unbalanced="0" hidden="1"/>
    <cacheHierarchy uniqueName="[RECC5].[QSOURCCODE]" caption="QSOURCCODE" attribute="1" defaultMemberUniqueName="[RECC5].[QSOURCCODE].[All]" allUniqueName="[RECC5].[QSOURCCODE].[All]" dimensionUniqueName="[RECC5]" displayFolder="" count="0" memberValueDatatype="130" unbalanced="0" hidden="1"/>
    <cacheHierarchy uniqueName="[RECC5].[QCONSERVED]" caption="QCONSERVED" attribute="1" defaultMemberUniqueName="[RECC5].[QCONSERVED].[All]" allUniqueName="[RECC5].[QCONSERVED].[All]" dimensionUniqueName="[RECC5]" displayFolder="" count="0" memberValueDatatype="130" unbalanced="0" hidden="1"/>
    <cacheHierarchy uniqueName="[RECC5].[QSOURCONSV]" caption="QSOURCONSV" attribute="1" defaultMemberUniqueName="[RECC5].[QSOURCONSV].[All]" allUniqueName="[RECC5].[QSOURCONSV].[All]" dimensionUniqueName="[RECC5]" displayFolder="" count="0" memberValueDatatype="130" unbalanced="0" hidden="1"/>
    <cacheHierarchy uniqueName="[RECC5].[QSAVED]" caption="QSAVED" attribute="1" defaultMemberUniqueName="[RECC5].[QSAVED].[All]" allUniqueName="[RECC5].[QSAVED].[All]" dimensionUniqueName="[RECC5]" displayFolder="" count="0" memberValueDatatype="130" unbalanced="0" hidden="1"/>
    <cacheHierarchy uniqueName="[RECC5].[REBATE]" caption="REBATE" attribute="1" defaultMemberUniqueName="[RECC5].[REBATE].[All]" allUniqueName="[RECC5].[REBATE].[All]" dimensionUniqueName="[RECC5]" displayFolder="" count="0" memberValueDatatype="130" unbalanced="0" hidden="1"/>
    <cacheHierarchy uniqueName="[RECC5].[INCREMNTAL]" caption="INCREMNTAL" attribute="1" defaultMemberUniqueName="[RECC5].[INCREMNTAL].[All]" allUniqueName="[RECC5].[INCREMNTAL].[All]" dimensionUniqueName="[RECC5]" displayFolder="" count="0" memberValueDatatype="130" unbalanced="0" hidden="1"/>
    <cacheHierarchy uniqueName="[RECC5].[FY]" caption="FY" attribute="1" defaultMemberUniqueName="[RECC5].[FY].[All]" allUniqueName="[RECC5].[FY].[All]" dimensionUniqueName="[RECC5]" displayFolder="" count="0" memberValueDatatype="20" unbalanced="0" hidden="1"/>
    <cacheHierarchy uniqueName="[RECC5].[IC Cost]" caption="IC Cost" attribute="1" defaultMemberUniqueName="[RECC5].[IC Cost].[All]" allUniqueName="[RECC5].[IC Cost].[All]" dimensionUniqueName="[RECC5]" displayFolder="" count="0" memberValueDatatype="20" unbalanced="0" hidden="1"/>
    <cacheHierarchy uniqueName="[RECC5].[IC_CAPITAL]" caption="IC_CAPITAL" attribute="1" defaultMemberUniqueName="[RECC5].[IC_CAPITAL].[All]" allUniqueName="[RECC5].[IC_CAPITAL].[All]" dimensionUniqueName="[RECC5]" displayFolder="" count="0" memberValueDatatype="130" unbalanced="0" hidden="1"/>
    <cacheHierarchy uniqueName="[RECC5].[IC_OTHER]" caption="IC_OTHER" attribute="1" defaultMemberUniqueName="[RECC5].[IC_OTHER].[All]" allUniqueName="[RECC5].[IC_OTHER].[All]" dimensionUniqueName="[RECC5]" displayFolder="" count="0" memberValueDatatype="130" unbalanced="0" hidden="1"/>
    <cacheHierarchy uniqueName="[RECC5].[PAYBACK]" caption="PAYBACK" attribute="1" defaultMemberUniqueName="[RECC5].[PAYBACK].[All]" allUniqueName="[RECC5].[PAYBACK].[All]" dimensionUniqueName="[RECC5]" displayFolder="" count="0" memberValueDatatype="5" unbalanced="0" hidden="1"/>
    <cacheHierarchy uniqueName="[RECC5].[BPTOOL]" caption="BPTOOL" attribute="1" defaultMemberUniqueName="[RECC5].[BPTOOL].[All]" allUniqueName="[RECC5].[BPTOOL].[All]" dimensionUniqueName="[RECC5]" displayFolder="" count="0" memberValueDatatype="130" unbalanced="0" hidden="1"/>
    <cacheHierarchy uniqueName="[Measures].[Imp]" caption="Imp" measure="1" displayFolder="" measureGroup="RECC" count="0" oneField="1">
      <fieldsUsage count="1">
        <fieldUsage x="1"/>
      </fieldsUsage>
    </cacheHierarchy>
    <cacheHierarchy uniqueName="[Measures].[Not Imp]" caption="Not Imp" measure="1" displayFolder="" measureGroup="RECC" count="0" oneField="1">
      <fieldsUsage count="1">
        <fieldUsage x="2"/>
      </fieldsUsage>
    </cacheHierarchy>
    <cacheHierarchy uniqueName="[Measures].[Unknown Imp]" caption="Unknown Imp" measure="1" displayFolder="" measureGroup="RECC" count="0" oneField="1">
      <fieldsUsage count="1">
        <fieldUsage x="3"/>
      </fieldsUsage>
    </cacheHierarchy>
    <cacheHierarchy uniqueName="[Measures].[Blank Imp]" caption="Blank Imp" measure="1" displayFolder="" measureGroup="RECC" count="0"/>
    <cacheHierarchy uniqueName="[Measures].[Imp p]" caption="Imp p" measure="1" displayFolder="" measureGroup="RECC" count="0"/>
    <cacheHierarchy uniqueName="[Measures].[Imp k]" caption="Imp k" measure="1" displayFolder="" measureGroup="RECC" count="0"/>
    <cacheHierarchy uniqueName="[Measures].[Imp%]" caption="Imp%" measure="1" displayFolder="" measureGroup="RECC" count="0"/>
    <cacheHierarchy uniqueName="[Measures].[__XL_Count ASSESS]" caption="__XL_Count ASSESS" measure="1" displayFolder="" measureGroup="ASSESS" count="0" hidden="1"/>
    <cacheHierarchy uniqueName="[Measures].[__XL_Count RECC1]" caption="__XL_Count RECC1" measure="1" displayFolder="" measureGroup="RECC1" count="0" hidden="1"/>
    <cacheHierarchy uniqueName="[Measures].[__XL_Count RECC4]" caption="__XL_Count RECC4" measure="1" displayFolder="" measureGroup="RECC4" count="0" hidden="1"/>
    <cacheHierarchy uniqueName="[Measures].[__XL_Count RECC5]" caption="__XL_Count RECC5" measure="1" displayFolder="" measureGroup="RECC5" count="0" hidden="1"/>
    <cacheHierarchy uniqueName="[Measures].[__XL_Count RECC3]" caption="__XL_Count RECC3" measure="1" displayFolder="" measureGroup="RECC3" count="0" hidden="1"/>
    <cacheHierarchy uniqueName="[Measures].[__XL_Count RECC2]" caption="__XL_Count RECC2" measure="1" displayFolder="" measureGroup="RECC2" count="0" hidden="1"/>
    <cacheHierarchy uniqueName="[Measures].[__XL_Count RECC]" caption="__XL_Count RECC" measure="1" displayFolder="" measureGroup="RECC" count="0" hidden="1"/>
    <cacheHierarchy uniqueName="[Measures].[__XL_Count PSOURCE Code]" caption="__XL_Count PSOURCE Code" measure="1" displayFolder="" measureGroup="PSOURCE Code" count="0" hidden="1"/>
    <cacheHierarchy uniqueName="[Measures].[__No measures defined]" caption="__No measures defined" measure="1" displayFolder="" count="0" hidden="1"/>
    <cacheHierarchy uniqueName="[Measures].[Count of SUPERID]" caption="Count of SUPERID" measure="1" displayFolder="" measureGroup="RECC" count="0" oneField="1" hidden="1">
      <fieldsUsage count="1">
        <fieldUsage x="4"/>
      </fieldsUsage>
      <extLst>
        <ext xmlns:x15="http://schemas.microsoft.com/office/spreadsheetml/2010/11/main" uri="{B97F6D7D-B522-45F9-BDA1-12C45D357490}">
          <x15:cacheHierarchy aggregatedColumn="23"/>
        </ext>
      </extLst>
    </cacheHierarchy>
    <cacheHierarchy uniqueName="[Measures].[Count of IMPSTATUS]" caption="Count of IMPSTATUS" measure="1" displayFolder="" measureGroup="RECC" count="0" hidden="1">
      <extLst>
        <ext xmlns:x15="http://schemas.microsoft.com/office/spreadsheetml/2010/11/main" uri="{B97F6D7D-B522-45F9-BDA1-12C45D357490}">
          <x15:cacheHierarchy aggregatedColumn="28"/>
        </ext>
      </extLst>
    </cacheHierarchy>
    <cacheHierarchy uniqueName="[Measures].[Distinct Count of IMPSTATUS]" caption="Distinct Count of IMPSTATUS" measure="1" displayFolder="" measureGroup="RECC" count="0" hidden="1">
      <extLst>
        <ext xmlns:x15="http://schemas.microsoft.com/office/spreadsheetml/2010/11/main" uri="{B97F6D7D-B522-45F9-BDA1-12C45D357490}">
          <x15:cacheHierarchy aggregatedColumn="28"/>
        </ext>
      </extLst>
    </cacheHierarchy>
    <cacheHierarchy uniqueName="[Measures].[Sum of Kwh Cost]" caption="Sum of Kwh Cost" measure="1" displayFolder="" measureGroup="ASSESS" count="0" hidden="1">
      <extLst>
        <ext xmlns:x15="http://schemas.microsoft.com/office/spreadsheetml/2010/11/main" uri="{B97F6D7D-B522-45F9-BDA1-12C45D357490}">
          <x15:cacheHierarchy aggregatedColumn="12"/>
        </ext>
      </extLst>
    </cacheHierarchy>
    <cacheHierarchy uniqueName="[Measures].[Sum of Kwh]" caption="Sum of Kwh" measure="1" displayFolder="" measureGroup="ASSESS" count="0" hidden="1">
      <extLst>
        <ext xmlns:x15="http://schemas.microsoft.com/office/spreadsheetml/2010/11/main" uri="{B97F6D7D-B522-45F9-BDA1-12C45D357490}">
          <x15:cacheHierarchy aggregatedColumn="13"/>
        </ext>
      </extLst>
    </cacheHierarchy>
    <cacheHierarchy uniqueName="[Measures].[Count of kW  Cost]" caption="Count of kW  Cost" measure="1" displayFolder="" measureGroup="ASSESS" count="0" hidden="1">
      <extLst>
        <ext xmlns:x15="http://schemas.microsoft.com/office/spreadsheetml/2010/11/main" uri="{B97F6D7D-B522-45F9-BDA1-12C45D357490}">
          <x15:cacheHierarchy aggregatedColumn="14"/>
        </ext>
      </extLst>
    </cacheHierarchy>
    <cacheHierarchy uniqueName="[Measures].[Count of STREAM TYPE]" caption="Count of STREAM TYPE" measure="1" displayFolder="" measureGroup="PSOURCE Code" count="0" hidden="1">
      <extLst>
        <ext xmlns:x15="http://schemas.microsoft.com/office/spreadsheetml/2010/11/main" uri="{B97F6D7D-B522-45F9-BDA1-12C45D357490}">
          <x15:cacheHierarchy aggregatedColumn="19"/>
        </ext>
      </extLst>
    </cacheHierarchy>
    <cacheHierarchy uniqueName="[Measures].[Sum of FY]" caption="Sum of FY" measure="1" displayFolder="" measureGroup="ASSESS" count="0" hidden="1">
      <extLst>
        <ext xmlns:x15="http://schemas.microsoft.com/office/spreadsheetml/2010/11/main" uri="{B97F6D7D-B522-45F9-BDA1-12C45D357490}">
          <x15:cacheHierarchy aggregatedColumn="2"/>
        </ext>
      </extLst>
    </cacheHierarchy>
    <cacheHierarchy uniqueName="[Measures].[Count of STREAM]" caption="Count of STREAM" measure="1" displayFolder="" measureGroup="PSOURCE Code" count="0" hidden="1">
      <extLst>
        <ext xmlns:x15="http://schemas.microsoft.com/office/spreadsheetml/2010/11/main" uri="{B97F6D7D-B522-45F9-BDA1-12C45D357490}">
          <x15:cacheHierarchy aggregatedColumn="20"/>
        </ext>
      </extLst>
    </cacheHierarchy>
    <cacheHierarchy uniqueName="[Measures].[Count of PSOURCCODE]" caption="Count of PSOURCCODE" measure="1" displayFolder="" measureGroup="RECC" count="0" hidden="1">
      <extLst>
        <ext xmlns:x15="http://schemas.microsoft.com/office/spreadsheetml/2010/11/main" uri="{B97F6D7D-B522-45F9-BDA1-12C45D357490}">
          <x15:cacheHierarchy aggregatedColumn="30"/>
        </ext>
      </extLst>
    </cacheHierarchy>
  </cacheHierarchies>
  <kpis count="0"/>
  <dimensions count="4">
    <dimension name="ASSESS" uniqueName="[ASSESS]" caption="ASSESS"/>
    <dimension measure="1" name="Measures" uniqueName="[Measures]" caption="Measures"/>
    <dimension name="PSOURCE Code" uniqueName="[PSOURCE Code]" caption="PSOURCE Code"/>
    <dimension name="RECC" uniqueName="[RECC]" caption="RECC"/>
  </dimensions>
  <measureGroups count="8">
    <measureGroup name="ASSESS" caption="ASSESS"/>
    <measureGroup name="PSOURCE Code" caption="PSOURCE Code"/>
    <measureGroup name="RECC" caption="RECC"/>
    <measureGroup name="RECC1" caption="RECC1"/>
    <measureGroup name="RECC2" caption="RECC2"/>
    <measureGroup name="RECC3" caption="RECC3"/>
    <measureGroup name="RECC4" caption="RECC4"/>
    <measureGroup name="RECC5" caption="RECC5"/>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saveData="0" refreshedBy="Goutham Challa" refreshedDate="42939.21979328704" backgroundQuery="1" createdVersion="6"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3">
    <cacheField name="[Measures].[Count of PSOURCCODE]" caption="Count of PSOURCCODE" numFmtId="0" hierarchy="230" level="32767"/>
    <cacheField name="[PSOURCE Code].[STREAM TYPE].[STREAM TYPE]" caption="STREAM TYPE" numFmtId="0" hierarchy="19" level="1">
      <sharedItems containsBlank="1" count="5">
        <s v="ENERGY"/>
        <s v="PRODUCTION"/>
        <s v="RESOURCE COSTS"/>
        <s v="WASTE REDUCTION"/>
        <m/>
      </sharedItems>
    </cacheField>
    <cacheField name="[ASSESS].[CENTER].[CENTER]" caption="CENTER" numFmtId="0" hierarchy="1" level="1">
      <sharedItems containsSemiMixedTypes="0" containsNonDate="0" containsString="0"/>
    </cacheField>
  </cacheFields>
  <cacheHierarchies count="231">
    <cacheHierarchy uniqueName="[ASSESS].[ID]" caption="ID" attribute="1" defaultMemberUniqueName="[ASSESS].[ID].[All]" allUniqueName="[ASSESS].[ID].[All]" dimensionUniqueName="[ASSESS]" displayFolder="" count="2" memberValueDatatype="130" unbalanced="0"/>
    <cacheHierarchy uniqueName="[ASSESS].[CENTER]" caption="CENTER" attribute="1" defaultMemberUniqueName="[ASSESS].[CENTER].[All]" allUniqueName="[ASSESS].[CENTER].[All]" dimensionUniqueName="[ASSESS]" displayFolder="" count="2" memberValueDatatype="130" unbalanced="0">
      <fieldsUsage count="2">
        <fieldUsage x="-1"/>
        <fieldUsage x="2"/>
      </fieldsUsage>
    </cacheHierarchy>
    <cacheHierarchy uniqueName="[ASSESS].[FY]" caption="FY" attribute="1" defaultMemberUniqueName="[ASSESS].[FY].[All]" allUniqueName="[ASSESS].[FY].[All]" dimensionUniqueName="[ASSESS]" displayFolder="" count="2" memberValueDatatype="20" unbalanced="0"/>
    <cacheHierarchy uniqueName="[ASSESS].[SIC]" caption="SIC" attribute="1" defaultMemberUniqueName="[ASSESS].[SIC].[All]" allUniqueName="[ASSESS].[SIC].[All]" dimensionUniqueName="[ASSESS]" displayFolder="" count="2" memberValueDatatype="20" unbalanced="0"/>
    <cacheHierarchy uniqueName="[ASSESS].[NAICS]" caption="NAICS" attribute="1" defaultMemberUniqueName="[ASSESS].[NAICS].[All]" allUniqueName="[ASSESS].[NAICS].[All]" dimensionUniqueName="[ASSESS]" displayFolder="" count="2" memberValueDatatype="130" unbalanced="0"/>
    <cacheHierarchy uniqueName="[ASSESS].[STATE]" caption="STATE" attribute="1" defaultMemberUniqueName="[ASSESS].[STATE].[All]" allUniqueName="[ASSESS].[STATE].[All]" dimensionUniqueName="[ASSESS]" displayFolder="" count="2" memberValueDatatype="130" unbalanced="0"/>
    <cacheHierarchy uniqueName="[ASSESS].[SALES]" caption="SALES" attribute="1" defaultMemberUniqueName="[ASSESS].[SALES].[All]" allUniqueName="[ASSESS].[SALES].[All]" dimensionUniqueName="[ASSESS]" displayFolder="" count="2" memberValueDatatype="20" unbalanced="0"/>
    <cacheHierarchy uniqueName="[ASSESS].[EMPLOYEES]" caption="EMPLOYEES" attribute="1" defaultMemberUniqueName="[ASSESS].[EMPLOYEES].[All]" allUniqueName="[ASSESS].[EMPLOYEES].[All]" dimensionUniqueName="[ASSESS]" displayFolder="" count="2" memberValueDatatype="20" unbalanced="0"/>
    <cacheHierarchy uniqueName="[ASSESS].[PLANT_AREA]" caption="PLANT_AREA" attribute="1" defaultMemberUniqueName="[ASSESS].[PLANT_AREA].[All]" allUniqueName="[ASSESS].[PLANT_AREA].[All]" dimensionUniqueName="[ASSESS]" displayFolder="" count="2" memberValueDatatype="20" unbalanced="0"/>
    <cacheHierarchy uniqueName="[ASSESS].[PRODLEVEL]" caption="PRODLEVEL" attribute="1" defaultMemberUniqueName="[ASSESS].[PRODLEVEL].[All]" allUniqueName="[ASSESS].[PRODLEVEL].[All]" dimensionUniqueName="[ASSESS]" displayFolder="" count="2" memberValueDatatype="5" unbalanced="0"/>
    <cacheHierarchy uniqueName="[ASSESS].[PRODHOURS]" caption="PRODHOURS" attribute="1" defaultMemberUniqueName="[ASSESS].[PRODHOURS].[All]" allUniqueName="[ASSESS].[PRODHOURS].[All]" dimensionUniqueName="[ASSESS]" displayFolder="" count="2" memberValueDatatype="20" unbalanced="0"/>
    <cacheHierarchy uniqueName="[ASSESS].[No.of Recco]" caption="No.of Recco" attribute="1" defaultMemberUniqueName="[ASSESS].[No.of Recco].[All]" allUniqueName="[ASSESS].[No.of Recco].[All]" dimensionUniqueName="[ASSESS]" displayFolder="" count="2" memberValueDatatype="20" unbalanced="0"/>
    <cacheHierarchy uniqueName="[ASSESS].[Kwh Cost]" caption="Kwh Cost" attribute="1" defaultMemberUniqueName="[ASSESS].[Kwh Cost].[All]" allUniqueName="[ASSESS].[Kwh Cost].[All]" dimensionUniqueName="[ASSESS]" displayFolder="" count="2" memberValueDatatype="20" unbalanced="0"/>
    <cacheHierarchy uniqueName="[ASSESS].[Kwh]" caption="Kwh" attribute="1" defaultMemberUniqueName="[ASSESS].[Kwh].[All]" allUniqueName="[ASSESS].[Kwh].[All]" dimensionUniqueName="[ASSESS]" displayFolder="" count="2" memberValueDatatype="20" unbalanced="0"/>
    <cacheHierarchy uniqueName="[ASSESS].[kW  Cost]" caption="kW  Cost" attribute="1" defaultMemberUniqueName="[ASSESS].[kW  Cost].[All]" allUniqueName="[ASSESS].[kW  Cost].[All]" dimensionUniqueName="[ASSESS]" displayFolder="" count="2" memberValueDatatype="130" unbalanced="0"/>
    <cacheHierarchy uniqueName="[ASSESS].[kW-mo/yr]" caption="kW-mo/yr" attribute="1" defaultMemberUniqueName="[ASSESS].[kW-mo/yr].[All]" allUniqueName="[ASSESS].[kW-mo/yr].[All]" dimensionUniqueName="[ASSESS]" displayFolder="" count="2" memberValueDatatype="130" unbalanced="0"/>
    <cacheHierarchy uniqueName="[ASSESS].[Total Electric Cost]" caption="Total Electric Cost" attribute="1" defaultMemberUniqueName="[ASSESS].[Total Electric Cost].[All]" allUniqueName="[ASSESS].[Total Electric Cost].[All]" dimensionUniqueName="[ASSESS]" displayFolder="" count="2" memberValueDatatype="130" unbalanced="0"/>
    <cacheHierarchy uniqueName="[ASSESS].[NG Cost]" caption="NG Cost" attribute="1" defaultMemberUniqueName="[ASSESS].[NG Cost].[All]" allUniqueName="[ASSESS].[NG Cost].[All]" dimensionUniqueName="[ASSESS]" displayFolder="" count="2" memberValueDatatype="20" unbalanced="0"/>
    <cacheHierarchy uniqueName="[ASSESS].[MMBtu]" caption="MMBtu" attribute="1" defaultMemberUniqueName="[ASSESS].[MMBtu].[All]" allUniqueName="[ASSESS].[MMBtu].[All]" dimensionUniqueName="[ASSESS]" displayFolder="" count="2" memberValueDatatype="20" unbalanced="0"/>
    <cacheHierarchy uniqueName="[PSOURCE Code].[STREAM TYPE]" caption="STREAM TYPE" attribute="1" defaultMemberUniqueName="[PSOURCE Code].[STREAM TYPE].[All]" allUniqueName="[PSOURCE Code].[STREAM TYPE].[All]" dimensionUniqueName="[PSOURCE Code]" displayFolder="" count="2" memberValueDatatype="130" unbalanced="0">
      <fieldsUsage count="2">
        <fieldUsage x="-1"/>
        <fieldUsage x="1"/>
      </fieldsUsage>
    </cacheHierarchy>
    <cacheHierarchy uniqueName="[PSOURCE Code].[STREAM]" caption="STREAM" attribute="1" defaultMemberUniqueName="[PSOURCE Code].[STREAM].[All]" allUniqueName="[PSOURCE Code].[STREAM].[All]" dimensionUniqueName="[PSOURCE Code]" displayFolder="" count="2" memberValueDatatype="130" unbalanced="0"/>
    <cacheHierarchy uniqueName="[PSOURCE Code].[PSOURCECODE]" caption="PSOURCECODE" attribute="1" defaultMemberUniqueName="[PSOURCE Code].[PSOURCECODE].[All]" allUniqueName="[PSOURCE Code].[PSOURCECODE].[All]" dimensionUniqueName="[PSOURCE Code]" displayFolder="" count="2" memberValueDatatype="130" unbalanced="0"/>
    <cacheHierarchy uniqueName="[PSOURCE Code].[CONSUMPTION UNITS]" caption="CONSUMPTION UNITS" attribute="1" defaultMemberUniqueName="[PSOURCE Code].[CONSUMPTION UNITS].[All]" allUniqueName="[PSOURCE Code].[CONSUMPTION UNITS].[All]" dimensionUniqueName="[PSOURCE Code]" displayFolder="" count="2" memberValueDatatype="130" unbalanced="0"/>
    <cacheHierarchy uniqueName="[RECC].[SUPERID]" caption="SUPERID" attribute="1" defaultMemberUniqueName="[RECC].[SUPERID].[All]" allUniqueName="[RECC].[SUPERID].[All]" dimensionUniqueName="[RECC]" displayFolder="" count="2" memberValueDatatype="130" unbalanced="0"/>
    <cacheHierarchy uniqueName="[RECC].[ID]" caption="ID" attribute="1" defaultMemberUniqueName="[RECC].[ID].[All]" allUniqueName="[RECC].[ID].[All]" dimensionUniqueName="[RECC]" displayFolder="" count="2" memberValueDatatype="130" unbalanced="0"/>
    <cacheHierarchy uniqueName="[RECC].[AR_NUMBER]" caption="AR_NUMBER" attribute="1" defaultMemberUniqueName="[RECC].[AR_NUMBER].[All]" allUniqueName="[RECC].[AR_NUMBER].[All]" dimensionUniqueName="[RECC]" displayFolder="" count="2" memberValueDatatype="20" unbalanced="0"/>
    <cacheHierarchy uniqueName="[RECC].[APPCODE]" caption="APPCODE" attribute="1" defaultMemberUniqueName="[RECC].[APPCODE].[All]" allUniqueName="[RECC].[APPCODE].[All]" dimensionUniqueName="[RECC]" displayFolder="" count="2" memberValueDatatype="130" unbalanced="0"/>
    <cacheHierarchy uniqueName="[RECC].[ARC2]" caption="ARC2" attribute="1" defaultMemberUniqueName="[RECC].[ARC2].[All]" allUniqueName="[RECC].[ARC2].[All]" dimensionUniqueName="[RECC]" displayFolder="" count="2" memberValueDatatype="5" unbalanced="0"/>
    <cacheHierarchy uniqueName="[RECC].[IMPSTATUS]" caption="IMPSTATUS" attribute="1" defaultMemberUniqueName="[RECC].[IMPSTATUS].[All]" allUniqueName="[RECC].[IMPSTATUS].[All]" dimensionUniqueName="[RECC]" displayFolder="" count="2" memberValueDatatype="130" unbalanced="0"/>
    <cacheHierarchy uniqueName="[RECC].[IMPCOST]" caption="IMPCOST" attribute="1" defaultMemberUniqueName="[RECC].[IMPCOST].[All]" allUniqueName="[RECC].[IMPCOST].[All]" dimensionUniqueName="[RECC]" displayFolder="" count="2" memberValueDatatype="20" unbalanced="0"/>
    <cacheHierarchy uniqueName="[RECC].[PSOURCCODE]" caption="PSOURCCODE" attribute="1" defaultMemberUniqueName="[RECC].[PSOURCCODE].[All]" allUniqueName="[RECC].[PSOURCCODE].[All]" dimensionUniqueName="[RECC]" displayFolder="" count="2" memberValueDatatype="130" unbalanced="0"/>
    <cacheHierarchy uniqueName="[RECC].[PCONSERVED]" caption="PCONSERVED" attribute="1" defaultMemberUniqueName="[RECC].[PCONSERVED].[All]" allUniqueName="[RECC].[PCONSERVED].[All]" dimensionUniqueName="[RECC]" displayFolder="" count="2" memberValueDatatype="20" unbalanced="0"/>
    <cacheHierarchy uniqueName="[RECC].[PSOURCONSV]" caption="PSOURCONSV" attribute="1" defaultMemberUniqueName="[RECC].[PSOURCONSV].[All]" allUniqueName="[RECC].[PSOURCONSV].[All]" dimensionUniqueName="[RECC]" displayFolder="" count="2" memberValueDatatype="20" unbalanced="0"/>
    <cacheHierarchy uniqueName="[RECC].[PSAVED]" caption="PSAVED" attribute="1" defaultMemberUniqueName="[RECC].[PSAVED].[All]" allUniqueName="[RECC].[PSAVED].[All]" dimensionUniqueName="[RECC]" displayFolder="" count="2" memberValueDatatype="20" unbalanced="0"/>
    <cacheHierarchy uniqueName="[RECC].[SSOURCCODE]" caption="SSOURCCODE" attribute="1" defaultMemberUniqueName="[RECC].[SSOURCCODE].[All]" allUniqueName="[RECC].[SSOURCCODE].[All]" dimensionUniqueName="[RECC]" displayFolder="" count="2" memberValueDatatype="130" unbalanced="0"/>
    <cacheHierarchy uniqueName="[RECC].[SCONSERVED]" caption="SCONSERVED" attribute="1" defaultMemberUniqueName="[RECC].[SCONSERVED].[All]" allUniqueName="[RECC].[SCONSERVED].[All]" dimensionUniqueName="[RECC]" displayFolder="" count="2" memberValueDatatype="20" unbalanced="0"/>
    <cacheHierarchy uniqueName="[RECC].[SSOURCONSV]" caption="SSOURCONSV" attribute="1" defaultMemberUniqueName="[RECC].[SSOURCONSV].[All]" allUniqueName="[RECC].[SSOURCONSV].[All]" dimensionUniqueName="[RECC]" displayFolder="" count="2" memberValueDatatype="130" unbalanced="0"/>
    <cacheHierarchy uniqueName="[RECC].[SSAVED]" caption="SSAVED" attribute="1" defaultMemberUniqueName="[RECC].[SSAVED].[All]" allUniqueName="[RECC].[SSAVED].[All]" dimensionUniqueName="[RECC]" displayFolder="" count="2" memberValueDatatype="20" unbalanced="0"/>
    <cacheHierarchy uniqueName="[RECC].[TSOURCCODE]" caption="TSOURCCODE" attribute="1" defaultMemberUniqueName="[RECC].[TSOURCCODE].[All]" allUniqueName="[RECC].[TSOURCCODE].[All]" dimensionUniqueName="[RECC]" displayFolder="" count="2" memberValueDatatype="130" unbalanced="0"/>
    <cacheHierarchy uniqueName="[RECC].[TCONSERVED]" caption="TCONSERVED" attribute="1" defaultMemberUniqueName="[RECC].[TCONSERVED].[All]" allUniqueName="[RECC].[TCONSERVED].[All]" dimensionUniqueName="[RECC]" displayFolder="" count="2" memberValueDatatype="130" unbalanced="0"/>
    <cacheHierarchy uniqueName="[RECC].[TSOURCONSV]" caption="TSOURCONSV" attribute="1" defaultMemberUniqueName="[RECC].[TSOURCONSV].[All]" allUniqueName="[RECC].[TSOURCONSV].[All]" dimensionUniqueName="[RECC]" displayFolder="" count="2" memberValueDatatype="130" unbalanced="0"/>
    <cacheHierarchy uniqueName="[RECC].[TSAVED]" caption="TSAVED" attribute="1" defaultMemberUniqueName="[RECC].[TSAVED].[All]" allUniqueName="[RECC].[TSAVED].[All]" dimensionUniqueName="[RECC]" displayFolder="" count="2" memberValueDatatype="20" unbalanced="0"/>
    <cacheHierarchy uniqueName="[RECC].[QSOURCCODE]" caption="QSOURCCODE" attribute="1" defaultMemberUniqueName="[RECC].[QSOURCCODE].[All]" allUniqueName="[RECC].[QSOURCCODE].[All]" dimensionUniqueName="[RECC]" displayFolder="" count="2" memberValueDatatype="130" unbalanced="0"/>
    <cacheHierarchy uniqueName="[RECC].[QCONSERVED]" caption="QCONSERVED" attribute="1" defaultMemberUniqueName="[RECC].[QCONSERVED].[All]" allUniqueName="[RECC].[QCONSERVED].[All]" dimensionUniqueName="[RECC]" displayFolder="" count="2" memberValueDatatype="130" unbalanced="0"/>
    <cacheHierarchy uniqueName="[RECC].[QSOURCONSV]" caption="QSOURCONSV" attribute="1" defaultMemberUniqueName="[RECC].[QSOURCONSV].[All]" allUniqueName="[RECC].[QSOURCONSV].[All]" dimensionUniqueName="[RECC]" displayFolder="" count="2" memberValueDatatype="130" unbalanced="0"/>
    <cacheHierarchy uniqueName="[RECC].[QSAVED]" caption="QSAVED" attribute="1" defaultMemberUniqueName="[RECC].[QSAVED].[All]" allUniqueName="[RECC].[QSAVED].[All]" dimensionUniqueName="[RECC]" displayFolder="" count="2" memberValueDatatype="130" unbalanced="0"/>
    <cacheHierarchy uniqueName="[RECC].[REBATE]" caption="REBATE" attribute="1" defaultMemberUniqueName="[RECC].[REBATE].[All]" allUniqueName="[RECC].[REBATE].[All]" dimensionUniqueName="[RECC]" displayFolder="" count="2" memberValueDatatype="130" unbalanced="0"/>
    <cacheHierarchy uniqueName="[RECC].[INCREMNTAL]" caption="INCREMNTAL" attribute="1" defaultMemberUniqueName="[RECC].[INCREMNTAL].[All]" allUniqueName="[RECC].[INCREMNTAL].[All]" dimensionUniqueName="[RECC]" displayFolder="" count="2" memberValueDatatype="130" unbalanced="0"/>
    <cacheHierarchy uniqueName="[RECC].[FY]" caption="FY" attribute="1" defaultMemberUniqueName="[RECC].[FY].[All]" allUniqueName="[RECC].[FY].[All]" dimensionUniqueName="[RECC]" displayFolder="" count="2" memberValueDatatype="20" unbalanced="0"/>
    <cacheHierarchy uniqueName="[RECC].[IC_CAPITAL]" caption="IC_CAPITAL" attribute="1" defaultMemberUniqueName="[RECC].[IC_CAPITAL].[All]" allUniqueName="[RECC].[IC_CAPITAL].[All]" dimensionUniqueName="[RECC]" displayFolder="" count="2" memberValueDatatype="130" unbalanced="0"/>
    <cacheHierarchy uniqueName="[RECC].[IC_OTHER]" caption="IC_OTHER" attribute="1" defaultMemberUniqueName="[RECC].[IC_OTHER].[All]" allUniqueName="[RECC].[IC_OTHER].[All]" dimensionUniqueName="[RECC]" displayFolder="" count="2" memberValueDatatype="130" unbalanced="0"/>
    <cacheHierarchy uniqueName="[RECC].[PAYBACK]" caption="PAYBACK" attribute="1" defaultMemberUniqueName="[RECC].[PAYBACK].[All]" allUniqueName="[RECC].[PAYBACK].[All]" dimensionUniqueName="[RECC]" displayFolder="" count="2" memberValueDatatype="130" unbalanced="0"/>
    <cacheHierarchy uniqueName="[RECC].[BPTOOL]" caption="BPTOOL" attribute="1" defaultMemberUniqueName="[RECC].[BPTOOL].[All]" allUniqueName="[RECC].[BPTOOL].[All]" dimensionUniqueName="[RECC]" displayFolder="" count="2" memberValueDatatype="130" unbalanced="0"/>
    <cacheHierarchy uniqueName="[RECC].[IC Cost]" caption="IC Cost" attribute="1" defaultMemberUniqueName="[RECC].[IC Cost].[All]" allUniqueName="[RECC].[IC Cost].[All]" dimensionUniqueName="[RECC]" displayFolder="" count="2" memberValueDatatype="20" unbalanced="0"/>
    <cacheHierarchy uniqueName="[RECC1].[SUPERID]" caption="SUPERID" attribute="1" defaultMemberUniqueName="[RECC1].[SUPERID].[All]" allUniqueName="[RECC1].[SUPERID].[All]" dimensionUniqueName="[RECC1]" displayFolder="" count="2" memberValueDatatype="130" unbalanced="0" hidden="1"/>
    <cacheHierarchy uniqueName="[RECC1].[ID]" caption="ID" attribute="1" defaultMemberUniqueName="[RECC1].[ID].[All]" allUniqueName="[RECC1].[ID].[All]" dimensionUniqueName="[RECC1]" displayFolder="" count="2" memberValueDatatype="130" unbalanced="0" hidden="1"/>
    <cacheHierarchy uniqueName="[RECC1].[AR_NUMBER]" caption="AR_NUMBER" attribute="1" defaultMemberUniqueName="[RECC1].[AR_NUMBER].[All]" allUniqueName="[RECC1].[AR_NUMBER].[All]" dimensionUniqueName="[RECC1]" displayFolder="" count="2" memberValueDatatype="20" unbalanced="0" hidden="1"/>
    <cacheHierarchy uniqueName="[RECC1].[APPCODE]" caption="APPCODE" attribute="1" defaultMemberUniqueName="[RECC1].[APPCODE].[All]" allUniqueName="[RECC1].[APPCODE].[All]" dimensionUniqueName="[RECC1]" displayFolder="" count="2" memberValueDatatype="130" unbalanced="0" hidden="1"/>
    <cacheHierarchy uniqueName="[RECC1].[ARC2]" caption="ARC2" attribute="1" defaultMemberUniqueName="[RECC1].[ARC2].[All]" allUniqueName="[RECC1].[ARC2].[All]" dimensionUniqueName="[RECC1]" displayFolder="" count="2" memberValueDatatype="5" unbalanced="0" hidden="1"/>
    <cacheHierarchy uniqueName="[RECC1].[IMPSTATUS]" caption="IMPSTATUS" attribute="1" defaultMemberUniqueName="[RECC1].[IMPSTATUS].[All]" allUniqueName="[RECC1].[IMPSTATUS].[All]" dimensionUniqueName="[RECC1]" displayFolder="" count="2" memberValueDatatype="130" unbalanced="0" hidden="1"/>
    <cacheHierarchy uniqueName="[RECC1].[IMPCOST]" caption="IMPCOST" attribute="1" defaultMemberUniqueName="[RECC1].[IMPCOST].[All]" allUniqueName="[RECC1].[IMPCOST].[All]" dimensionUniqueName="[RECC1]" displayFolder="" count="2" memberValueDatatype="20" unbalanced="0" hidden="1"/>
    <cacheHierarchy uniqueName="[RECC1].[PSOURCCODE]" caption="PSOURCCODE" attribute="1" defaultMemberUniqueName="[RECC1].[PSOURCCODE].[All]" allUniqueName="[RECC1].[PSOURCCODE].[All]" dimensionUniqueName="[RECC1]" displayFolder="" count="2" memberValueDatatype="130" unbalanced="0" hidden="1"/>
    <cacheHierarchy uniqueName="[RECC1].[PCONSERVED]" caption="PCONSERVED" attribute="1" defaultMemberUniqueName="[RECC1].[PCONSERVED].[All]" allUniqueName="[RECC1].[PCONSERVED].[All]" dimensionUniqueName="[RECC1]" displayFolder="" count="2" memberValueDatatype="20" unbalanced="0" hidden="1"/>
    <cacheHierarchy uniqueName="[RECC1].[PSOURCONSV]" caption="PSOURCONSV" attribute="1" defaultMemberUniqueName="[RECC1].[PSOURCONSV].[All]" allUniqueName="[RECC1].[PSOURCONSV].[All]" dimensionUniqueName="[RECC1]" displayFolder="" count="2" memberValueDatatype="20" unbalanced="0" hidden="1"/>
    <cacheHierarchy uniqueName="[RECC1].[PSAVED]" caption="PSAVED" attribute="1" defaultMemberUniqueName="[RECC1].[PSAVED].[All]" allUniqueName="[RECC1].[PSAVED].[All]" dimensionUniqueName="[RECC1]" displayFolder="" count="2" memberValueDatatype="20" unbalanced="0" hidden="1"/>
    <cacheHierarchy uniqueName="[RECC1].[SSOURCCODE]" caption="SSOURCCODE" attribute="1" defaultMemberUniqueName="[RECC1].[SSOURCCODE].[All]" allUniqueName="[RECC1].[SSOURCCODE].[All]" dimensionUniqueName="[RECC1]" displayFolder="" count="2" memberValueDatatype="130" unbalanced="0" hidden="1"/>
    <cacheHierarchy uniqueName="[RECC1].[SCONSERVED]" caption="SCONSERVED" attribute="1" defaultMemberUniqueName="[RECC1].[SCONSERVED].[All]" allUniqueName="[RECC1].[SCONSERVED].[All]" dimensionUniqueName="[RECC1]" displayFolder="" count="2" memberValueDatatype="20" unbalanced="0" hidden="1"/>
    <cacheHierarchy uniqueName="[RECC1].[SSOURCONSV]" caption="SSOURCONSV" attribute="1" defaultMemberUniqueName="[RECC1].[SSOURCONSV].[All]" allUniqueName="[RECC1].[SSOURCONSV].[All]" dimensionUniqueName="[RECC1]" displayFolder="" count="2" memberValueDatatype="20" unbalanced="0" hidden="1"/>
    <cacheHierarchy uniqueName="[RECC1].[SSAVED]" caption="SSAVED" attribute="1" defaultMemberUniqueName="[RECC1].[SSAVED].[All]" allUniqueName="[RECC1].[SSAVED].[All]" dimensionUniqueName="[RECC1]" displayFolder="" count="2" memberValueDatatype="20" unbalanced="0" hidden="1"/>
    <cacheHierarchy uniqueName="[RECC1].[TSOURCCODE]" caption="TSOURCCODE" attribute="1" defaultMemberUniqueName="[RECC1].[TSOURCCODE].[All]" allUniqueName="[RECC1].[TSOURCCODE].[All]" dimensionUniqueName="[RECC1]" displayFolder="" count="2" memberValueDatatype="130" unbalanced="0" hidden="1"/>
    <cacheHierarchy uniqueName="[RECC1].[TCONSERVED]" caption="TCONSERVED" attribute="1" defaultMemberUniqueName="[RECC1].[TCONSERVED].[All]" allUniqueName="[RECC1].[TCONSERVED].[All]" dimensionUniqueName="[RECC1]" displayFolder="" count="2" memberValueDatatype="130" unbalanced="0" hidden="1"/>
    <cacheHierarchy uniqueName="[RECC1].[TSOURCONSV]" caption="TSOURCONSV" attribute="1" defaultMemberUniqueName="[RECC1].[TSOURCONSV].[All]" allUniqueName="[RECC1].[TSOURCONSV].[All]" dimensionUniqueName="[RECC1]" displayFolder="" count="2" memberValueDatatype="130" unbalanced="0" hidden="1"/>
    <cacheHierarchy uniqueName="[RECC1].[TSAVED]" caption="TSAVED" attribute="1" defaultMemberUniqueName="[RECC1].[TSAVED].[All]" allUniqueName="[RECC1].[TSAVED].[All]" dimensionUniqueName="[RECC1]" displayFolder="" count="2" memberValueDatatype="20" unbalanced="0" hidden="1"/>
    <cacheHierarchy uniqueName="[RECC1].[QSOURCCODE]" caption="QSOURCCODE" attribute="1" defaultMemberUniqueName="[RECC1].[QSOURCCODE].[All]" allUniqueName="[RECC1].[QSOURCCODE].[All]" dimensionUniqueName="[RECC1]" displayFolder="" count="2" memberValueDatatype="130" unbalanced="0" hidden="1"/>
    <cacheHierarchy uniqueName="[RECC1].[QCONSERVED]" caption="QCONSERVED" attribute="1" defaultMemberUniqueName="[RECC1].[QCONSERVED].[All]" allUniqueName="[RECC1].[QCONSERVED].[All]" dimensionUniqueName="[RECC1]" displayFolder="" count="2" memberValueDatatype="130" unbalanced="0" hidden="1"/>
    <cacheHierarchy uniqueName="[RECC1].[QSOURCONSV]" caption="QSOURCONSV" attribute="1" defaultMemberUniqueName="[RECC1].[QSOURCONSV].[All]" allUniqueName="[RECC1].[QSOURCONSV].[All]" dimensionUniqueName="[RECC1]" displayFolder="" count="2" memberValueDatatype="130" unbalanced="0" hidden="1"/>
    <cacheHierarchy uniqueName="[RECC1].[QSAVED]" caption="QSAVED" attribute="1" defaultMemberUniqueName="[RECC1].[QSAVED].[All]" allUniqueName="[RECC1].[QSAVED].[All]" dimensionUniqueName="[RECC1]" displayFolder="" count="2" memberValueDatatype="130" unbalanced="0" hidden="1"/>
    <cacheHierarchy uniqueName="[RECC1].[REBATE]" caption="REBATE" attribute="1" defaultMemberUniqueName="[RECC1].[REBATE].[All]" allUniqueName="[RECC1].[REBATE].[All]" dimensionUniqueName="[RECC1]" displayFolder="" count="2" memberValueDatatype="130" unbalanced="0" hidden="1"/>
    <cacheHierarchy uniqueName="[RECC1].[INCREMNTAL]" caption="INCREMNTAL" attribute="1" defaultMemberUniqueName="[RECC1].[INCREMNTAL].[All]" allUniqueName="[RECC1].[INCREMNTAL].[All]" dimensionUniqueName="[RECC1]" displayFolder="" count="2" memberValueDatatype="130" unbalanced="0" hidden="1"/>
    <cacheHierarchy uniqueName="[RECC1].[FY]" caption="FY" attribute="1" defaultMemberUniqueName="[RECC1].[FY].[All]" allUniqueName="[RECC1].[FY].[All]" dimensionUniqueName="[RECC1]" displayFolder="" count="2" memberValueDatatype="20" unbalanced="0" hidden="1"/>
    <cacheHierarchy uniqueName="[RECC1].[IC_CAPITAL]" caption="IC_CAPITAL" attribute="1" defaultMemberUniqueName="[RECC1].[IC_CAPITAL].[All]" allUniqueName="[RECC1].[IC_CAPITAL].[All]" dimensionUniqueName="[RECC1]" displayFolder="" count="2" memberValueDatatype="130" unbalanced="0" hidden="1"/>
    <cacheHierarchy uniqueName="[RECC1].[IC_OTHER]" caption="IC_OTHER" attribute="1" defaultMemberUniqueName="[RECC1].[IC_OTHER].[All]" allUniqueName="[RECC1].[IC_OTHER].[All]" dimensionUniqueName="[RECC1]" displayFolder="" count="2" memberValueDatatype="130" unbalanced="0" hidden="1"/>
    <cacheHierarchy uniqueName="[RECC1].[PAYBACK]" caption="PAYBACK" attribute="1" defaultMemberUniqueName="[RECC1].[PAYBACK].[All]" allUniqueName="[RECC1].[PAYBACK].[All]" dimensionUniqueName="[RECC1]" displayFolder="" count="2" memberValueDatatype="5" unbalanced="0" hidden="1"/>
    <cacheHierarchy uniqueName="[RECC1].[BPTOOL]" caption="BPTOOL" attribute="1" defaultMemberUniqueName="[RECC1].[BPTOOL].[All]" allUniqueName="[RECC1].[BPTOOL].[All]" dimensionUniqueName="[RECC1]" displayFolder="" count="2" memberValueDatatype="130" unbalanced="0" hidden="1"/>
    <cacheHierarchy uniqueName="[RECC2].[SUPERID]" caption="SUPERID" attribute="1" defaultMemberUniqueName="[RECC2].[SUPERID].[All]" allUniqueName="[RECC2].[SUPERID].[All]" dimensionUniqueName="[RECC2]" displayFolder="" count="2" memberValueDatatype="130" unbalanced="0" hidden="1"/>
    <cacheHierarchy uniqueName="[RECC2].[ID]" caption="ID" attribute="1" defaultMemberUniqueName="[RECC2].[ID].[All]" allUniqueName="[RECC2].[ID].[All]" dimensionUniqueName="[RECC2]" displayFolder="" count="2" memberValueDatatype="130" unbalanced="0" hidden="1"/>
    <cacheHierarchy uniqueName="[RECC2].[AR_NUMBER]" caption="AR_NUMBER" attribute="1" defaultMemberUniqueName="[RECC2].[AR_NUMBER].[All]" allUniqueName="[RECC2].[AR_NUMBER].[All]" dimensionUniqueName="[RECC2]" displayFolder="" count="2" memberValueDatatype="20" unbalanced="0" hidden="1"/>
    <cacheHierarchy uniqueName="[RECC2].[APPCODE]" caption="APPCODE" attribute="1" defaultMemberUniqueName="[RECC2].[APPCODE].[All]" allUniqueName="[RECC2].[APPCODE].[All]" dimensionUniqueName="[RECC2]" displayFolder="" count="2" memberValueDatatype="20" unbalanced="0" hidden="1"/>
    <cacheHierarchy uniqueName="[RECC2].[ARC2]" caption="ARC2" attribute="1" defaultMemberUniqueName="[RECC2].[ARC2].[All]" allUniqueName="[RECC2].[ARC2].[All]" dimensionUniqueName="[RECC2]" displayFolder="" count="2" memberValueDatatype="5" unbalanced="0" hidden="1"/>
    <cacheHierarchy uniqueName="[RECC2].[IMPSTATUS]" caption="IMPSTATUS" attribute="1" defaultMemberUniqueName="[RECC2].[IMPSTATUS].[All]" allUniqueName="[RECC2].[IMPSTATUS].[All]" dimensionUniqueName="[RECC2]" displayFolder="" count="2" memberValueDatatype="130" unbalanced="0" hidden="1"/>
    <cacheHierarchy uniqueName="[RECC2].[IMPCOST]" caption="IMPCOST" attribute="1" defaultMemberUniqueName="[RECC2].[IMPCOST].[All]" allUniqueName="[RECC2].[IMPCOST].[All]" dimensionUniqueName="[RECC2]" displayFolder="" count="2" memberValueDatatype="5" unbalanced="0" hidden="1"/>
    <cacheHierarchy uniqueName="[RECC2].[PSOURCCODE]" caption="PSOURCCODE" attribute="1" defaultMemberUniqueName="[RECC2].[PSOURCCODE].[All]" allUniqueName="[RECC2].[PSOURCCODE].[All]" dimensionUniqueName="[RECC2]" displayFolder="" count="2" memberValueDatatype="130" unbalanced="0" hidden="1"/>
    <cacheHierarchy uniqueName="[RECC2].[PCONSERVED]" caption="PCONSERVED" attribute="1" defaultMemberUniqueName="[RECC2].[PCONSERVED].[All]" allUniqueName="[RECC2].[PCONSERVED].[All]" dimensionUniqueName="[RECC2]" displayFolder="" count="2" memberValueDatatype="5" unbalanced="0" hidden="1"/>
    <cacheHierarchy uniqueName="[RECC2].[PSOURCONSV]" caption="PSOURCONSV" attribute="1" defaultMemberUniqueName="[RECC2].[PSOURCONSV].[All]" allUniqueName="[RECC2].[PSOURCONSV].[All]" dimensionUniqueName="[RECC2]" displayFolder="" count="2" memberValueDatatype="5" unbalanced="0" hidden="1"/>
    <cacheHierarchy uniqueName="[RECC2].[PSAVED]" caption="PSAVED" attribute="1" defaultMemberUniqueName="[RECC2].[PSAVED].[All]" allUniqueName="[RECC2].[PSAVED].[All]" dimensionUniqueName="[RECC2]" displayFolder="" count="2" memberValueDatatype="5" unbalanced="0" hidden="1"/>
    <cacheHierarchy uniqueName="[RECC2].[SSOURCCODE]" caption="SSOURCCODE" attribute="1" defaultMemberUniqueName="[RECC2].[SSOURCCODE].[All]" allUniqueName="[RECC2].[SSOURCCODE].[All]" dimensionUniqueName="[RECC2]" displayFolder="" count="2" memberValueDatatype="130" unbalanced="0" hidden="1"/>
    <cacheHierarchy uniqueName="[RECC2].[SCONSERVED]" caption="SCONSERVED" attribute="1" defaultMemberUniqueName="[RECC2].[SCONSERVED].[All]" allUniqueName="[RECC2].[SCONSERVED].[All]" dimensionUniqueName="[RECC2]" displayFolder="" count="2" memberValueDatatype="5" unbalanced="0" hidden="1"/>
    <cacheHierarchy uniqueName="[RECC2].[SSOURCONSV]" caption="SSOURCONSV" attribute="1" defaultMemberUniqueName="[RECC2].[SSOURCONSV].[All]" allUniqueName="[RECC2].[SSOURCONSV].[All]" dimensionUniqueName="[RECC2]" displayFolder="" count="2" memberValueDatatype="5" unbalanced="0" hidden="1"/>
    <cacheHierarchy uniqueName="[RECC2].[SSAVED]" caption="SSAVED" attribute="1" defaultMemberUniqueName="[RECC2].[SSAVED].[All]" allUniqueName="[RECC2].[SSAVED].[All]" dimensionUniqueName="[RECC2]" displayFolder="" count="2" memberValueDatatype="5" unbalanced="0" hidden="1"/>
    <cacheHierarchy uniqueName="[RECC2].[TSOURCCODE]" caption="TSOURCCODE" attribute="1" defaultMemberUniqueName="[RECC2].[TSOURCCODE].[All]" allUniqueName="[RECC2].[TSOURCCODE].[All]" dimensionUniqueName="[RECC2]" displayFolder="" count="2" memberValueDatatype="130" unbalanced="0" hidden="1"/>
    <cacheHierarchy uniqueName="[RECC2].[TCONSERVED]" caption="TCONSERVED" attribute="1" defaultMemberUniqueName="[RECC2].[TCONSERVED].[All]" allUniqueName="[RECC2].[TCONSERVED].[All]" dimensionUniqueName="[RECC2]" displayFolder="" count="2" memberValueDatatype="20" unbalanced="0" hidden="1"/>
    <cacheHierarchy uniqueName="[RECC2].[TSOURCONSV]" caption="TSOURCONSV" attribute="1" defaultMemberUniqueName="[RECC2].[TSOURCONSV].[All]" allUniqueName="[RECC2].[TSOURCONSV].[All]" dimensionUniqueName="[RECC2]" displayFolder="" count="2" memberValueDatatype="5" unbalanced="0" hidden="1"/>
    <cacheHierarchy uniqueName="[RECC2].[TSAVED]" caption="TSAVED" attribute="1" defaultMemberUniqueName="[RECC2].[TSAVED].[All]" allUniqueName="[RECC2].[TSAVED].[All]" dimensionUniqueName="[RECC2]" displayFolder="" count="2" memberValueDatatype="20" unbalanced="0" hidden="1"/>
    <cacheHierarchy uniqueName="[RECC2].[QSOURCCODE]" caption="QSOURCCODE" attribute="1" defaultMemberUniqueName="[RECC2].[QSOURCCODE].[All]" allUniqueName="[RECC2].[QSOURCCODE].[All]" dimensionUniqueName="[RECC2]" displayFolder="" count="2" memberValueDatatype="130" unbalanced="0" hidden="1"/>
    <cacheHierarchy uniqueName="[RECC2].[QCONSERVED]" caption="QCONSERVED" attribute="1" defaultMemberUniqueName="[RECC2].[QCONSERVED].[All]" allUniqueName="[RECC2].[QCONSERVED].[All]" dimensionUniqueName="[RECC2]" displayFolder="" count="2" memberValueDatatype="130" unbalanced="0" hidden="1"/>
    <cacheHierarchy uniqueName="[RECC2].[QSOURCONSV]" caption="QSOURCONSV" attribute="1" defaultMemberUniqueName="[RECC2].[QSOURCONSV].[All]" allUniqueName="[RECC2].[QSOURCONSV].[All]" dimensionUniqueName="[RECC2]" displayFolder="" count="2" memberValueDatatype="130" unbalanced="0" hidden="1"/>
    <cacheHierarchy uniqueName="[RECC2].[QSAVED]" caption="QSAVED" attribute="1" defaultMemberUniqueName="[RECC2].[QSAVED].[All]" allUniqueName="[RECC2].[QSAVED].[All]" dimensionUniqueName="[RECC2]" displayFolder="" count="2" memberValueDatatype="130" unbalanced="0" hidden="1"/>
    <cacheHierarchy uniqueName="[RECC2].[REBATE]" caption="REBATE" attribute="1" defaultMemberUniqueName="[RECC2].[REBATE].[All]" allUniqueName="[RECC2].[REBATE].[All]" dimensionUniqueName="[RECC2]" displayFolder="" count="2" memberValueDatatype="130" unbalanced="0" hidden="1"/>
    <cacheHierarchy uniqueName="[RECC2].[INCREMNTAL]" caption="INCREMNTAL" attribute="1" defaultMemberUniqueName="[RECC2].[INCREMNTAL].[All]" allUniqueName="[RECC2].[INCREMNTAL].[All]" dimensionUniqueName="[RECC2]" displayFolder="" count="2" memberValueDatatype="130" unbalanced="0" hidden="1"/>
    <cacheHierarchy uniqueName="[RECC2].[FY]" caption="FY" attribute="1" defaultMemberUniqueName="[RECC2].[FY].[All]" allUniqueName="[RECC2].[FY].[All]" dimensionUniqueName="[RECC2]" displayFolder="" count="2" memberValueDatatype="20" unbalanced="0" hidden="1"/>
    <cacheHierarchy uniqueName="[RECC2].[IC_CAPITAL]" caption="IC_CAPITAL" attribute="1" defaultMemberUniqueName="[RECC2].[IC_CAPITAL].[All]" allUniqueName="[RECC2].[IC_CAPITAL].[All]" dimensionUniqueName="[RECC2]" displayFolder="" count="2" memberValueDatatype="5" unbalanced="0" hidden="1"/>
    <cacheHierarchy uniqueName="[RECC2].[IC_OTHER]" caption="IC_OTHER" attribute="1" defaultMemberUniqueName="[RECC2].[IC_OTHER].[All]" allUniqueName="[RECC2].[IC_OTHER].[All]" dimensionUniqueName="[RECC2]" displayFolder="" count="2" memberValueDatatype="5" unbalanced="0" hidden="1"/>
    <cacheHierarchy uniqueName="[RECC2].[PAYBACK]" caption="PAYBACK" attribute="1" defaultMemberUniqueName="[RECC2].[PAYBACK].[All]" allUniqueName="[RECC2].[PAYBACK].[All]" dimensionUniqueName="[RECC2]" displayFolder="" count="2" memberValueDatatype="5" unbalanced="0" hidden="1"/>
    <cacheHierarchy uniqueName="[RECC2].[BPTOOL]" caption="BPTOOL" attribute="1" defaultMemberUniqueName="[RECC2].[BPTOOL].[All]" allUniqueName="[RECC2].[BPTOOL].[All]" dimensionUniqueName="[RECC2]" displayFolder="" count="2" memberValueDatatype="130" unbalanced="0" hidden="1"/>
    <cacheHierarchy uniqueName="[RECC3].[SUPERID]" caption="SUPERID" attribute="1" defaultMemberUniqueName="[RECC3].[SUPERID].[All]" allUniqueName="[RECC3].[SUPERID].[All]" dimensionUniqueName="[RECC3]" displayFolder="" count="2" memberValueDatatype="130" unbalanced="0" hidden="1"/>
    <cacheHierarchy uniqueName="[RECC3].[ID]" caption="ID" attribute="1" defaultMemberUniqueName="[RECC3].[ID].[All]" allUniqueName="[RECC3].[ID].[All]" dimensionUniqueName="[RECC3]" displayFolder="" count="2" memberValueDatatype="130" unbalanced="0" hidden="1"/>
    <cacheHierarchy uniqueName="[RECC3].[AR_NUMBER]" caption="AR_NUMBER" attribute="1" defaultMemberUniqueName="[RECC3].[AR_NUMBER].[All]" allUniqueName="[RECC3].[AR_NUMBER].[All]" dimensionUniqueName="[RECC3]" displayFolder="" count="2" memberValueDatatype="20" unbalanced="0" hidden="1"/>
    <cacheHierarchy uniqueName="[RECC3].[APPCODE]" caption="APPCODE" attribute="1" defaultMemberUniqueName="[RECC3].[APPCODE].[All]" allUniqueName="[RECC3].[APPCODE].[All]" dimensionUniqueName="[RECC3]" displayFolder="" count="2" memberValueDatatype="20" unbalanced="0" hidden="1"/>
    <cacheHierarchy uniqueName="[RECC3].[ARC2]" caption="ARC2" attribute="1" defaultMemberUniqueName="[RECC3].[ARC2].[All]" allUniqueName="[RECC3].[ARC2].[All]" dimensionUniqueName="[RECC3]" displayFolder="" count="2" memberValueDatatype="5" unbalanced="0" hidden="1"/>
    <cacheHierarchy uniqueName="[RECC3].[IMPSTATUS]" caption="IMPSTATUS" attribute="1" defaultMemberUniqueName="[RECC3].[IMPSTATUS].[All]" allUniqueName="[RECC3].[IMPSTATUS].[All]" dimensionUniqueName="[RECC3]" displayFolder="" count="2" memberValueDatatype="130" unbalanced="0" hidden="1"/>
    <cacheHierarchy uniqueName="[RECC3].[IMPCOST]" caption="IMPCOST" attribute="1" defaultMemberUniqueName="[RECC3].[IMPCOST].[All]" allUniqueName="[RECC3].[IMPCOST].[All]" dimensionUniqueName="[RECC3]" displayFolder="" count="2" memberValueDatatype="20" unbalanced="0" hidden="1"/>
    <cacheHierarchy uniqueName="[RECC3].[PSOURCCODE]" caption="PSOURCCODE" attribute="1" defaultMemberUniqueName="[RECC3].[PSOURCCODE].[All]" allUniqueName="[RECC3].[PSOURCCODE].[All]" dimensionUniqueName="[RECC3]" displayFolder="" count="2" memberValueDatatype="130" unbalanced="0" hidden="1"/>
    <cacheHierarchy uniqueName="[RECC3].[PCONSERVED]" caption="PCONSERVED" attribute="1" defaultMemberUniqueName="[RECC3].[PCONSERVED].[All]" allUniqueName="[RECC3].[PCONSERVED].[All]" dimensionUniqueName="[RECC3]" displayFolder="" count="2" memberValueDatatype="20" unbalanced="0" hidden="1"/>
    <cacheHierarchy uniqueName="[RECC3].[PSOURCONSV]" caption="PSOURCONSV" attribute="1" defaultMemberUniqueName="[RECC3].[PSOURCONSV].[All]" allUniqueName="[RECC3].[PSOURCONSV].[All]" dimensionUniqueName="[RECC3]" displayFolder="" count="2" memberValueDatatype="5" unbalanced="0" hidden="1"/>
    <cacheHierarchy uniqueName="[RECC3].[PSAVED]" caption="PSAVED" attribute="1" defaultMemberUniqueName="[RECC3].[PSAVED].[All]" allUniqueName="[RECC3].[PSAVED].[All]" dimensionUniqueName="[RECC3]" displayFolder="" count="2" memberValueDatatype="5" unbalanced="0" hidden="1"/>
    <cacheHierarchy uniqueName="[RECC3].[SSOURCCODE]" caption="SSOURCCODE" attribute="1" defaultMemberUniqueName="[RECC3].[SSOURCCODE].[All]" allUniqueName="[RECC3].[SSOURCCODE].[All]" dimensionUniqueName="[RECC3]" displayFolder="" count="2" memberValueDatatype="130" unbalanced="0" hidden="1"/>
    <cacheHierarchy uniqueName="[RECC3].[SCONSERVED]" caption="SCONSERVED" attribute="1" defaultMemberUniqueName="[RECC3].[SCONSERVED].[All]" allUniqueName="[RECC3].[SCONSERVED].[All]" dimensionUniqueName="[RECC3]" displayFolder="" count="2" memberValueDatatype="5" unbalanced="0" hidden="1"/>
    <cacheHierarchy uniqueName="[RECC3].[SSOURCONSV]" caption="SSOURCONSV" attribute="1" defaultMemberUniqueName="[RECC3].[SSOURCONSV].[All]" allUniqueName="[RECC3].[SSOURCONSV].[All]" dimensionUniqueName="[RECC3]" displayFolder="" count="2" memberValueDatatype="130" unbalanced="0" hidden="1"/>
    <cacheHierarchy uniqueName="[RECC3].[SSAVED]" caption="SSAVED" attribute="1" defaultMemberUniqueName="[RECC3].[SSAVED].[All]" allUniqueName="[RECC3].[SSAVED].[All]" dimensionUniqueName="[RECC3]" displayFolder="" count="2" memberValueDatatype="5" unbalanced="0" hidden="1"/>
    <cacheHierarchy uniqueName="[RECC3].[TSOURCCODE]" caption="TSOURCCODE" attribute="1" defaultMemberUniqueName="[RECC3].[TSOURCCODE].[All]" allUniqueName="[RECC3].[TSOURCCODE].[All]" dimensionUniqueName="[RECC3]" displayFolder="" count="2" memberValueDatatype="130" unbalanced="0" hidden="1"/>
    <cacheHierarchy uniqueName="[RECC3].[TCONSERVED]" caption="TCONSERVED" attribute="1" defaultMemberUniqueName="[RECC3].[TCONSERVED].[All]" allUniqueName="[RECC3].[TCONSERVED].[All]" dimensionUniqueName="[RECC3]" displayFolder="" count="2" memberValueDatatype="130" unbalanced="0" hidden="1"/>
    <cacheHierarchy uniqueName="[RECC3].[TSOURCONSV]" caption="TSOURCONSV" attribute="1" defaultMemberUniqueName="[RECC3].[TSOURCONSV].[All]" allUniqueName="[RECC3].[TSOURCONSV].[All]" dimensionUniqueName="[RECC3]" displayFolder="" count="2" memberValueDatatype="130" unbalanced="0" hidden="1"/>
    <cacheHierarchy uniqueName="[RECC3].[TSAVED]" caption="TSAVED" attribute="1" defaultMemberUniqueName="[RECC3].[TSAVED].[All]" allUniqueName="[RECC3].[TSAVED].[All]" dimensionUniqueName="[RECC3]" displayFolder="" count="2" memberValueDatatype="20" unbalanced="0" hidden="1"/>
    <cacheHierarchy uniqueName="[RECC3].[QSOURCCODE]" caption="QSOURCCODE" attribute="1" defaultMemberUniqueName="[RECC3].[QSOURCCODE].[All]" allUniqueName="[RECC3].[QSOURCCODE].[All]" dimensionUniqueName="[RECC3]" displayFolder="" count="2" memberValueDatatype="130" unbalanced="0" hidden="1"/>
    <cacheHierarchy uniqueName="[RECC3].[QCONSERVED]" caption="QCONSERVED" attribute="1" defaultMemberUniqueName="[RECC3].[QCONSERVED].[All]" allUniqueName="[RECC3].[QCONSERVED].[All]" dimensionUniqueName="[RECC3]" displayFolder="" count="2" memberValueDatatype="130" unbalanced="0" hidden="1"/>
    <cacheHierarchy uniqueName="[RECC3].[QSOURCONSV]" caption="QSOURCONSV" attribute="1" defaultMemberUniqueName="[RECC3].[QSOURCONSV].[All]" allUniqueName="[RECC3].[QSOURCONSV].[All]" dimensionUniqueName="[RECC3]" displayFolder="" count="2" memberValueDatatype="130" unbalanced="0" hidden="1"/>
    <cacheHierarchy uniqueName="[RECC3].[QSAVED]" caption="QSAVED" attribute="1" defaultMemberUniqueName="[RECC3].[QSAVED].[All]" allUniqueName="[RECC3].[QSAVED].[All]" dimensionUniqueName="[RECC3]" displayFolder="" count="2" memberValueDatatype="130" unbalanced="0" hidden="1"/>
    <cacheHierarchy uniqueName="[RECC3].[REBATE]" caption="REBATE" attribute="1" defaultMemberUniqueName="[RECC3].[REBATE].[All]" allUniqueName="[RECC3].[REBATE].[All]" dimensionUniqueName="[RECC3]" displayFolder="" count="2" memberValueDatatype="130" unbalanced="0" hidden="1"/>
    <cacheHierarchy uniqueName="[RECC3].[INCREMNTAL]" caption="INCREMNTAL" attribute="1" defaultMemberUniqueName="[RECC3].[INCREMNTAL].[All]" allUniqueName="[RECC3].[INCREMNTAL].[All]" dimensionUniqueName="[RECC3]" displayFolder="" count="2" memberValueDatatype="130" unbalanced="0" hidden="1"/>
    <cacheHierarchy uniqueName="[RECC3].[FY]" caption="FY" attribute="1" defaultMemberUniqueName="[RECC3].[FY].[All]" allUniqueName="[RECC3].[FY].[All]" dimensionUniqueName="[RECC3]" displayFolder="" count="2" memberValueDatatype="20" unbalanced="0" hidden="1"/>
    <cacheHierarchy uniqueName="[RECC3].[IC_CAPITAL]" caption="IC_CAPITAL" attribute="1" defaultMemberUniqueName="[RECC3].[IC_CAPITAL].[All]" allUniqueName="[RECC3].[IC_CAPITAL].[All]" dimensionUniqueName="[RECC3]" displayFolder="" count="2" memberValueDatatype="20" unbalanced="0" hidden="1"/>
    <cacheHierarchy uniqueName="[RECC3].[IC_OTHER]" caption="IC_OTHER" attribute="1" defaultMemberUniqueName="[RECC3].[IC_OTHER].[All]" allUniqueName="[RECC3].[IC_OTHER].[All]" dimensionUniqueName="[RECC3]" displayFolder="" count="2" memberValueDatatype="20" unbalanced="0" hidden="1"/>
    <cacheHierarchy uniqueName="[RECC3].[PAYBACK]" caption="PAYBACK" attribute="1" defaultMemberUniqueName="[RECC3].[PAYBACK].[All]" allUniqueName="[RECC3].[PAYBACK].[All]" dimensionUniqueName="[RECC3]" displayFolder="" count="2" memberValueDatatype="130" unbalanced="0" hidden="1"/>
    <cacheHierarchy uniqueName="[RECC3].[BPTOOL]" caption="BPTOOL" attribute="1" defaultMemberUniqueName="[RECC3].[BPTOOL].[All]" allUniqueName="[RECC3].[BPTOOL].[All]" dimensionUniqueName="[RECC3]" displayFolder="" count="2" memberValueDatatype="130" unbalanced="0" hidden="1"/>
    <cacheHierarchy uniqueName="[RECC4].[SUPERID]" caption="SUPERID" attribute="1" defaultMemberUniqueName="[RECC4].[SUPERID].[All]" allUniqueName="[RECC4].[SUPERID].[All]" dimensionUniqueName="[RECC4]" displayFolder="" count="2" memberValueDatatype="130" unbalanced="0" hidden="1"/>
    <cacheHierarchy uniqueName="[RECC4].[ID]" caption="ID" attribute="1" defaultMemberUniqueName="[RECC4].[ID].[All]" allUniqueName="[RECC4].[ID].[All]" dimensionUniqueName="[RECC4]" displayFolder="" count="2" memberValueDatatype="130" unbalanced="0" hidden="1"/>
    <cacheHierarchy uniqueName="[RECC4].[AR_NUMBER]" caption="AR_NUMBER" attribute="1" defaultMemberUniqueName="[RECC4].[AR_NUMBER].[All]" allUniqueName="[RECC4].[AR_NUMBER].[All]" dimensionUniqueName="[RECC4]" displayFolder="" count="2" memberValueDatatype="20" unbalanced="0" hidden="1"/>
    <cacheHierarchy uniqueName="[RECC4].[APPCODE]" caption="APPCODE" attribute="1" defaultMemberUniqueName="[RECC4].[APPCODE].[All]" allUniqueName="[RECC4].[APPCODE].[All]" dimensionUniqueName="[RECC4]" displayFolder="" count="2" memberValueDatatype="20" unbalanced="0" hidden="1"/>
    <cacheHierarchy uniqueName="[RECC4].[ARC2]" caption="ARC2" attribute="1" defaultMemberUniqueName="[RECC4].[ARC2].[All]" allUniqueName="[RECC4].[ARC2].[All]" dimensionUniqueName="[RECC4]" displayFolder="" count="2" memberValueDatatype="5" unbalanced="0" hidden="1"/>
    <cacheHierarchy uniqueName="[RECC4].[IMPSTATUS]" caption="IMPSTATUS" attribute="1" defaultMemberUniqueName="[RECC4].[IMPSTATUS].[All]" allUniqueName="[RECC4].[IMPSTATUS].[All]" dimensionUniqueName="[RECC4]" displayFolder="" count="2" memberValueDatatype="130" unbalanced="0" hidden="1"/>
    <cacheHierarchy uniqueName="[RECC4].[IMPCOST]" caption="IMPCOST" attribute="1" defaultMemberUniqueName="[RECC4].[IMPCOST].[All]" allUniqueName="[RECC4].[IMPCOST].[All]" dimensionUniqueName="[RECC4]" displayFolder="" count="2" memberValueDatatype="20" unbalanced="0" hidden="1"/>
    <cacheHierarchy uniqueName="[RECC4].[PSOURCCODE]" caption="PSOURCCODE" attribute="1" defaultMemberUniqueName="[RECC4].[PSOURCCODE].[All]" allUniqueName="[RECC4].[PSOURCCODE].[All]" dimensionUniqueName="[RECC4]" displayFolder="" count="2" memberValueDatatype="130" unbalanced="0" hidden="1"/>
    <cacheHierarchy uniqueName="[RECC4].[PCONSERVED]" caption="PCONSERVED" attribute="1" defaultMemberUniqueName="[RECC4].[PCONSERVED].[All]" allUniqueName="[RECC4].[PCONSERVED].[All]" dimensionUniqueName="[RECC4]" displayFolder="" count="2" memberValueDatatype="20" unbalanced="0" hidden="1"/>
    <cacheHierarchy uniqueName="[RECC4].[PSOURCONSV]" caption="PSOURCONSV" attribute="1" defaultMemberUniqueName="[RECC4].[PSOURCONSV].[All]" allUniqueName="[RECC4].[PSOURCONSV].[All]" dimensionUniqueName="[RECC4]" displayFolder="" count="2" memberValueDatatype="20" unbalanced="0" hidden="1"/>
    <cacheHierarchy uniqueName="[RECC4].[PSAVED]" caption="PSAVED" attribute="1" defaultMemberUniqueName="[RECC4].[PSAVED].[All]" allUniqueName="[RECC4].[PSAVED].[All]" dimensionUniqueName="[RECC4]" displayFolder="" count="2" memberValueDatatype="20" unbalanced="0" hidden="1"/>
    <cacheHierarchy uniqueName="[RECC4].[SSOURCCODE]" caption="SSOURCCODE" attribute="1" defaultMemberUniqueName="[RECC4].[SSOURCCODE].[All]" allUniqueName="[RECC4].[SSOURCCODE].[All]" dimensionUniqueName="[RECC4]" displayFolder="" count="2" memberValueDatatype="130" unbalanced="0" hidden="1"/>
    <cacheHierarchy uniqueName="[RECC4].[SCONSERVED]" caption="SCONSERVED" attribute="1" defaultMemberUniqueName="[RECC4].[SCONSERVED].[All]" allUniqueName="[RECC4].[SCONSERVED].[All]" dimensionUniqueName="[RECC4]" displayFolder="" count="2" memberValueDatatype="20" unbalanced="0" hidden="1"/>
    <cacheHierarchy uniqueName="[RECC4].[SSOURCONSV]" caption="SSOURCONSV" attribute="1" defaultMemberUniqueName="[RECC4].[SSOURCONSV].[All]" allUniqueName="[RECC4].[SSOURCONSV].[All]" dimensionUniqueName="[RECC4]" displayFolder="" count="2" memberValueDatatype="130" unbalanced="0" hidden="1"/>
    <cacheHierarchy uniqueName="[RECC4].[SSAVED]" caption="SSAVED" attribute="1" defaultMemberUniqueName="[RECC4].[SSAVED].[All]" allUniqueName="[RECC4].[SSAVED].[All]" dimensionUniqueName="[RECC4]" displayFolder="" count="2" memberValueDatatype="20" unbalanced="0" hidden="1"/>
    <cacheHierarchy uniqueName="[RECC4].[TSOURCCODE]" caption="TSOURCCODE" attribute="1" defaultMemberUniqueName="[RECC4].[TSOURCCODE].[All]" allUniqueName="[RECC4].[TSOURCCODE].[All]" dimensionUniqueName="[RECC4]" displayFolder="" count="2" memberValueDatatype="130" unbalanced="0" hidden="1"/>
    <cacheHierarchy uniqueName="[RECC4].[TCONSERVED]" caption="TCONSERVED" attribute="1" defaultMemberUniqueName="[RECC4].[TCONSERVED].[All]" allUniqueName="[RECC4].[TCONSERVED].[All]" dimensionUniqueName="[RECC4]" displayFolder="" count="2" memberValueDatatype="20" unbalanced="0" hidden="1"/>
    <cacheHierarchy uniqueName="[RECC4].[TSOURCONSV]" caption="TSOURCONSV" attribute="1" defaultMemberUniqueName="[RECC4].[TSOURCONSV].[All]" allUniqueName="[RECC4].[TSOURCONSV].[All]" dimensionUniqueName="[RECC4]" displayFolder="" count="2" memberValueDatatype="130" unbalanced="0" hidden="1"/>
    <cacheHierarchy uniqueName="[RECC4].[TSAVED]" caption="TSAVED" attribute="1" defaultMemberUniqueName="[RECC4].[TSAVED].[All]" allUniqueName="[RECC4].[TSAVED].[All]" dimensionUniqueName="[RECC4]" displayFolder="" count="2" memberValueDatatype="20" unbalanced="0" hidden="1"/>
    <cacheHierarchy uniqueName="[RECC4].[QSOURCCODE]" caption="QSOURCCODE" attribute="1" defaultMemberUniqueName="[RECC4].[QSOURCCODE].[All]" allUniqueName="[RECC4].[QSOURCCODE].[All]" dimensionUniqueName="[RECC4]" displayFolder="" count="2" memberValueDatatype="130" unbalanced="0" hidden="1"/>
    <cacheHierarchy uniqueName="[RECC4].[QCONSERVED]" caption="QCONSERVED" attribute="1" defaultMemberUniqueName="[RECC4].[QCONSERVED].[All]" allUniqueName="[RECC4].[QCONSERVED].[All]" dimensionUniqueName="[RECC4]" displayFolder="" count="2" memberValueDatatype="130" unbalanced="0" hidden="1"/>
    <cacheHierarchy uniqueName="[RECC4].[QSOURCONSV]" caption="QSOURCONSV" attribute="1" defaultMemberUniqueName="[RECC4].[QSOURCONSV].[All]" allUniqueName="[RECC4].[QSOURCONSV].[All]" dimensionUniqueName="[RECC4]" displayFolder="" count="2" memberValueDatatype="130" unbalanced="0" hidden="1"/>
    <cacheHierarchy uniqueName="[RECC4].[QSAVED]" caption="QSAVED" attribute="1" defaultMemberUniqueName="[RECC4].[QSAVED].[All]" allUniqueName="[RECC4].[QSAVED].[All]" dimensionUniqueName="[RECC4]" displayFolder="" count="2" memberValueDatatype="130" unbalanced="0" hidden="1"/>
    <cacheHierarchy uniqueName="[RECC4].[REBATE]" caption="REBATE" attribute="1" defaultMemberUniqueName="[RECC4].[REBATE].[All]" allUniqueName="[RECC4].[REBATE].[All]" dimensionUniqueName="[RECC4]" displayFolder="" count="2" memberValueDatatype="130" unbalanced="0" hidden="1"/>
    <cacheHierarchy uniqueName="[RECC4].[INCREMNTAL]" caption="INCREMNTAL" attribute="1" defaultMemberUniqueName="[RECC4].[INCREMNTAL].[All]" allUniqueName="[RECC4].[INCREMNTAL].[All]" dimensionUniqueName="[RECC4]" displayFolder="" count="2" memberValueDatatype="130" unbalanced="0" hidden="1"/>
    <cacheHierarchy uniqueName="[RECC4].[FY]" caption="FY" attribute="1" defaultMemberUniqueName="[RECC4].[FY].[All]" allUniqueName="[RECC4].[FY].[All]" dimensionUniqueName="[RECC4]" displayFolder="" count="2" memberValueDatatype="20" unbalanced="0" hidden="1"/>
    <cacheHierarchy uniqueName="[RECC4].[IC_CAPITAL]" caption="IC_CAPITAL" attribute="1" defaultMemberUniqueName="[RECC4].[IC_CAPITAL].[All]" allUniqueName="[RECC4].[IC_CAPITAL].[All]" dimensionUniqueName="[RECC4]" displayFolder="" count="2" memberValueDatatype="130" unbalanced="0" hidden="1"/>
    <cacheHierarchy uniqueName="[RECC4].[IC_OTHER]" caption="IC_OTHER" attribute="1" defaultMemberUniqueName="[RECC4].[IC_OTHER].[All]" allUniqueName="[RECC4].[IC_OTHER].[All]" dimensionUniqueName="[RECC4]" displayFolder="" count="2" memberValueDatatype="130" unbalanced="0" hidden="1"/>
    <cacheHierarchy uniqueName="[RECC4].[PAYBACK]" caption="PAYBACK" attribute="1" defaultMemberUniqueName="[RECC4].[PAYBACK].[All]" allUniqueName="[RECC4].[PAYBACK].[All]" dimensionUniqueName="[RECC4]" displayFolder="" count="2" memberValueDatatype="5" unbalanced="0" hidden="1"/>
    <cacheHierarchy uniqueName="[RECC4].[BPTOOL]" caption="BPTOOL" attribute="1" defaultMemberUniqueName="[RECC4].[BPTOOL].[All]" allUniqueName="[RECC4].[BPTOOL].[All]" dimensionUniqueName="[RECC4]" displayFolder="" count="2" memberValueDatatype="130" unbalanced="0" hidden="1"/>
    <cacheHierarchy uniqueName="[RECC5].[SUPERID]" caption="SUPERID" attribute="1" defaultMemberUniqueName="[RECC5].[SUPERID].[All]" allUniqueName="[RECC5].[SUPERID].[All]" dimensionUniqueName="[RECC5]" displayFolder="" count="2" memberValueDatatype="130" unbalanced="0" hidden="1"/>
    <cacheHierarchy uniqueName="[RECC5].[ID]" caption="ID" attribute="1" defaultMemberUniqueName="[RECC5].[ID].[All]" allUniqueName="[RECC5].[ID].[All]" dimensionUniqueName="[RECC5]" displayFolder="" count="2" memberValueDatatype="130" unbalanced="0" hidden="1"/>
    <cacheHierarchy uniqueName="[RECC5].[AR_NUMBER]" caption="AR_NUMBER" attribute="1" defaultMemberUniqueName="[RECC5].[AR_NUMBER].[All]" allUniqueName="[RECC5].[AR_NUMBER].[All]" dimensionUniqueName="[RECC5]" displayFolder="" count="2" memberValueDatatype="20" unbalanced="0" hidden="1"/>
    <cacheHierarchy uniqueName="[RECC5].[APPCODE]" caption="APPCODE" attribute="1" defaultMemberUniqueName="[RECC5].[APPCODE].[All]" allUniqueName="[RECC5].[APPCODE].[All]" dimensionUniqueName="[RECC5]" displayFolder="" count="2" memberValueDatatype="20" unbalanced="0" hidden="1"/>
    <cacheHierarchy uniqueName="[RECC5].[ARC2]" caption="ARC2" attribute="1" defaultMemberUniqueName="[RECC5].[ARC2].[All]" allUniqueName="[RECC5].[ARC2].[All]" dimensionUniqueName="[RECC5]" displayFolder="" count="2" memberValueDatatype="5" unbalanced="0" hidden="1"/>
    <cacheHierarchy uniqueName="[RECC5].[IMPSTATUS]" caption="IMPSTATUS" attribute="1" defaultMemberUniqueName="[RECC5].[IMPSTATUS].[All]" allUniqueName="[RECC5].[IMPSTATUS].[All]" dimensionUniqueName="[RECC5]" displayFolder="" count="2" memberValueDatatype="130" unbalanced="0" hidden="1"/>
    <cacheHierarchy uniqueName="[RECC5].[IMPCOST]" caption="IMPCOST" attribute="1" defaultMemberUniqueName="[RECC5].[IMPCOST].[All]" allUniqueName="[RECC5].[IMPCOST].[All]" dimensionUniqueName="[RECC5]" displayFolder="" count="2" memberValueDatatype="20" unbalanced="0" hidden="1"/>
    <cacheHierarchy uniqueName="[RECC5].[PSOURCCODE]" caption="PSOURCCODE" attribute="1" defaultMemberUniqueName="[RECC5].[PSOURCCODE].[All]" allUniqueName="[RECC5].[PSOURCCODE].[All]" dimensionUniqueName="[RECC5]" displayFolder="" count="2" memberValueDatatype="130" unbalanced="0" hidden="1"/>
    <cacheHierarchy uniqueName="[RECC5].[PCONSERVED]" caption="PCONSERVED" attribute="1" defaultMemberUniqueName="[RECC5].[PCONSERVED].[All]" allUniqueName="[RECC5].[PCONSERVED].[All]" dimensionUniqueName="[RECC5]" displayFolder="" count="2" memberValueDatatype="20" unbalanced="0" hidden="1"/>
    <cacheHierarchy uniqueName="[RECC5].[PSOURCONSV]" caption="PSOURCONSV" attribute="1" defaultMemberUniqueName="[RECC5].[PSOURCONSV].[All]" allUniqueName="[RECC5].[PSOURCONSV].[All]" dimensionUniqueName="[RECC5]" displayFolder="" count="2" memberValueDatatype="20" unbalanced="0" hidden="1"/>
    <cacheHierarchy uniqueName="[RECC5].[PSAVED]" caption="PSAVED" attribute="1" defaultMemberUniqueName="[RECC5].[PSAVED].[All]" allUniqueName="[RECC5].[PSAVED].[All]" dimensionUniqueName="[RECC5]" displayFolder="" count="2" memberValueDatatype="20" unbalanced="0" hidden="1"/>
    <cacheHierarchy uniqueName="[RECC5].[SSOURCCODE]" caption="SSOURCCODE" attribute="1" defaultMemberUniqueName="[RECC5].[SSOURCCODE].[All]" allUniqueName="[RECC5].[SSOURCCODE].[All]" dimensionUniqueName="[RECC5]" displayFolder="" count="2" memberValueDatatype="130" unbalanced="0" hidden="1"/>
    <cacheHierarchy uniqueName="[RECC5].[SCONSERVED]" caption="SCONSERVED" attribute="1" defaultMemberUniqueName="[RECC5].[SCONSERVED].[All]" allUniqueName="[RECC5].[SCONSERVED].[All]" dimensionUniqueName="[RECC5]" displayFolder="" count="2" memberValueDatatype="20" unbalanced="0" hidden="1"/>
    <cacheHierarchy uniqueName="[RECC5].[SSOURCONSV]" caption="SSOURCONSV" attribute="1" defaultMemberUniqueName="[RECC5].[SSOURCONSV].[All]" allUniqueName="[RECC5].[SSOURCONSV].[All]" dimensionUniqueName="[RECC5]" displayFolder="" count="2" memberValueDatatype="130" unbalanced="0" hidden="1"/>
    <cacheHierarchy uniqueName="[RECC5].[SSAVED]" caption="SSAVED" attribute="1" defaultMemberUniqueName="[RECC5].[SSAVED].[All]" allUniqueName="[RECC5].[SSAVED].[All]" dimensionUniqueName="[RECC5]" displayFolder="" count="2" memberValueDatatype="20" unbalanced="0" hidden="1"/>
    <cacheHierarchy uniqueName="[RECC5].[TSOURCCODE]" caption="TSOURCCODE" attribute="1" defaultMemberUniqueName="[RECC5].[TSOURCCODE].[All]" allUniqueName="[RECC5].[TSOURCCODE].[All]" dimensionUniqueName="[RECC5]" displayFolder="" count="2" memberValueDatatype="130" unbalanced="0" hidden="1"/>
    <cacheHierarchy uniqueName="[RECC5].[TCONSERVED]" caption="TCONSERVED" attribute="1" defaultMemberUniqueName="[RECC5].[TCONSERVED].[All]" allUniqueName="[RECC5].[TCONSERVED].[All]" dimensionUniqueName="[RECC5]" displayFolder="" count="2" memberValueDatatype="20" unbalanced="0" hidden="1"/>
    <cacheHierarchy uniqueName="[RECC5].[TSOURCONSV]" caption="TSOURCONSV" attribute="1" defaultMemberUniqueName="[RECC5].[TSOURCONSV].[All]" allUniqueName="[RECC5].[TSOURCONSV].[All]" dimensionUniqueName="[RECC5]" displayFolder="" count="2" memberValueDatatype="20" unbalanced="0" hidden="1"/>
    <cacheHierarchy uniqueName="[RECC5].[TSAVED]" caption="TSAVED" attribute="1" defaultMemberUniqueName="[RECC5].[TSAVED].[All]" allUniqueName="[RECC5].[TSAVED].[All]" dimensionUniqueName="[RECC5]" displayFolder="" count="2" memberValueDatatype="20" unbalanced="0" hidden="1"/>
    <cacheHierarchy uniqueName="[RECC5].[QSOURCCODE]" caption="QSOURCCODE" attribute="1" defaultMemberUniqueName="[RECC5].[QSOURCCODE].[All]" allUniqueName="[RECC5].[QSOURCCODE].[All]" dimensionUniqueName="[RECC5]" displayFolder="" count="2" memberValueDatatype="130" unbalanced="0" hidden="1"/>
    <cacheHierarchy uniqueName="[RECC5].[QCONSERVED]" caption="QCONSERVED" attribute="1" defaultMemberUniqueName="[RECC5].[QCONSERVED].[All]" allUniqueName="[RECC5].[QCONSERVED].[All]" dimensionUniqueName="[RECC5]" displayFolder="" count="2" memberValueDatatype="130" unbalanced="0" hidden="1"/>
    <cacheHierarchy uniqueName="[RECC5].[QSOURCONSV]" caption="QSOURCONSV" attribute="1" defaultMemberUniqueName="[RECC5].[QSOURCONSV].[All]" allUniqueName="[RECC5].[QSOURCONSV].[All]" dimensionUniqueName="[RECC5]" displayFolder="" count="2" memberValueDatatype="130" unbalanced="0" hidden="1"/>
    <cacheHierarchy uniqueName="[RECC5].[QSAVED]" caption="QSAVED" attribute="1" defaultMemberUniqueName="[RECC5].[QSAVED].[All]" allUniqueName="[RECC5].[QSAVED].[All]" dimensionUniqueName="[RECC5]" displayFolder="" count="2" memberValueDatatype="130" unbalanced="0" hidden="1"/>
    <cacheHierarchy uniqueName="[RECC5].[REBATE]" caption="REBATE" attribute="1" defaultMemberUniqueName="[RECC5].[REBATE].[All]" allUniqueName="[RECC5].[REBATE].[All]" dimensionUniqueName="[RECC5]" displayFolder="" count="2" memberValueDatatype="130" unbalanced="0" hidden="1"/>
    <cacheHierarchy uniqueName="[RECC5].[INCREMNTAL]" caption="INCREMNTAL" attribute="1" defaultMemberUniqueName="[RECC5].[INCREMNTAL].[All]" allUniqueName="[RECC5].[INCREMNTAL].[All]" dimensionUniqueName="[RECC5]" displayFolder="" count="2" memberValueDatatype="130" unbalanced="0" hidden="1"/>
    <cacheHierarchy uniqueName="[RECC5].[FY]" caption="FY" attribute="1" defaultMemberUniqueName="[RECC5].[FY].[All]" allUniqueName="[RECC5].[FY].[All]" dimensionUniqueName="[RECC5]" displayFolder="" count="2" memberValueDatatype="20" unbalanced="0" hidden="1"/>
    <cacheHierarchy uniqueName="[RECC5].[IC Cost]" caption="IC Cost" attribute="1" defaultMemberUniqueName="[RECC5].[IC Cost].[All]" allUniqueName="[RECC5].[IC Cost].[All]" dimensionUniqueName="[RECC5]" displayFolder="" count="2" memberValueDatatype="20" unbalanced="0" hidden="1"/>
    <cacheHierarchy uniqueName="[RECC5].[IC_CAPITAL]" caption="IC_CAPITAL" attribute="1" defaultMemberUniqueName="[RECC5].[IC_CAPITAL].[All]" allUniqueName="[RECC5].[IC_CAPITAL].[All]" dimensionUniqueName="[RECC5]" displayFolder="" count="2" memberValueDatatype="130" unbalanced="0" hidden="1"/>
    <cacheHierarchy uniqueName="[RECC5].[IC_OTHER]" caption="IC_OTHER" attribute="1" defaultMemberUniqueName="[RECC5].[IC_OTHER].[All]" allUniqueName="[RECC5].[IC_OTHER].[All]" dimensionUniqueName="[RECC5]" displayFolder="" count="2" memberValueDatatype="130" unbalanced="0" hidden="1"/>
    <cacheHierarchy uniqueName="[RECC5].[PAYBACK]" caption="PAYBACK" attribute="1" defaultMemberUniqueName="[RECC5].[PAYBACK].[All]" allUniqueName="[RECC5].[PAYBACK].[All]" dimensionUniqueName="[RECC5]" displayFolder="" count="2" memberValueDatatype="5" unbalanced="0" hidden="1"/>
    <cacheHierarchy uniqueName="[RECC5].[BPTOOL]" caption="BPTOOL" attribute="1" defaultMemberUniqueName="[RECC5].[BPTOOL].[All]" allUniqueName="[RECC5].[BPTOOL].[All]" dimensionUniqueName="[RECC5]" displayFolder="" count="2" memberValueDatatype="130" unbalanced="0" hidden="1"/>
    <cacheHierarchy uniqueName="[Measures].[Imp]" caption="Imp" measure="1" displayFolder="" measureGroup="RECC" count="0"/>
    <cacheHierarchy uniqueName="[Measures].[Not Imp]" caption="Not Imp" measure="1" displayFolder="" measureGroup="RECC" count="0"/>
    <cacheHierarchy uniqueName="[Measures].[Unknown Imp]" caption="Unknown Imp" measure="1" displayFolder="" measureGroup="RECC" count="0"/>
    <cacheHierarchy uniqueName="[Measures].[Blank Imp]" caption="Blank Imp" measure="1" displayFolder="" measureGroup="RECC" count="0"/>
    <cacheHierarchy uniqueName="[Measures].[Imp p]" caption="Imp p" measure="1" displayFolder="" measureGroup="RECC" count="0"/>
    <cacheHierarchy uniqueName="[Measures].[Imp k]" caption="Imp k" measure="1" displayFolder="" measureGroup="RECC" count="0"/>
    <cacheHierarchy uniqueName="[Measures].[Imp%]" caption="Imp%" measure="1" displayFolder="" measureGroup="RECC" count="0"/>
    <cacheHierarchy uniqueName="[Measures].[__XL_Count ASSESS]" caption="__XL_Count ASSESS" measure="1" displayFolder="" measureGroup="ASSESS" count="0" hidden="1"/>
    <cacheHierarchy uniqueName="[Measures].[__XL_Count RECC1]" caption="__XL_Count RECC1" measure="1" displayFolder="" measureGroup="RECC1" count="0" hidden="1"/>
    <cacheHierarchy uniqueName="[Measures].[__XL_Count RECC4]" caption="__XL_Count RECC4" measure="1" displayFolder="" measureGroup="RECC4" count="0" hidden="1"/>
    <cacheHierarchy uniqueName="[Measures].[__XL_Count RECC5]" caption="__XL_Count RECC5" measure="1" displayFolder="" measureGroup="RECC5" count="0" hidden="1"/>
    <cacheHierarchy uniqueName="[Measures].[__XL_Count RECC3]" caption="__XL_Count RECC3" measure="1" displayFolder="" measureGroup="RECC3" count="0" hidden="1"/>
    <cacheHierarchy uniqueName="[Measures].[__XL_Count RECC2]" caption="__XL_Count RECC2" measure="1" displayFolder="" measureGroup="RECC2" count="0" hidden="1"/>
    <cacheHierarchy uniqueName="[Measures].[__XL_Count RECC]" caption="__XL_Count RECC" measure="1" displayFolder="" measureGroup="RECC" count="0" hidden="1"/>
    <cacheHierarchy uniqueName="[Measures].[__XL_Count PSOURCE Code]" caption="__XL_Count PSOURCE Code" measure="1" displayFolder="" measureGroup="PSOURCE Code" count="0" hidden="1"/>
    <cacheHierarchy uniqueName="[Measures].[__No measures defined]" caption="__No measures defined" measure="1" displayFolder="" count="0" hidden="1"/>
    <cacheHierarchy uniqueName="[Measures].[Count of SUPERID]" caption="Count of SUPERID" measure="1" displayFolder="" measureGroup="RECC" count="0" hidden="1">
      <extLst>
        <ext xmlns:x15="http://schemas.microsoft.com/office/spreadsheetml/2010/11/main" uri="{B97F6D7D-B522-45F9-BDA1-12C45D357490}">
          <x15:cacheHierarchy aggregatedColumn="23"/>
        </ext>
      </extLst>
    </cacheHierarchy>
    <cacheHierarchy uniqueName="[Measures].[Count of IMPSTATUS]" caption="Count of IMPSTATUS" measure="1" displayFolder="" measureGroup="RECC" count="0" hidden="1">
      <extLst>
        <ext xmlns:x15="http://schemas.microsoft.com/office/spreadsheetml/2010/11/main" uri="{B97F6D7D-B522-45F9-BDA1-12C45D357490}">
          <x15:cacheHierarchy aggregatedColumn="28"/>
        </ext>
      </extLst>
    </cacheHierarchy>
    <cacheHierarchy uniqueName="[Measures].[Distinct Count of IMPSTATUS]" caption="Distinct Count of IMPSTATUS" measure="1" displayFolder="" measureGroup="RECC" count="0" hidden="1">
      <extLst>
        <ext xmlns:x15="http://schemas.microsoft.com/office/spreadsheetml/2010/11/main" uri="{B97F6D7D-B522-45F9-BDA1-12C45D357490}">
          <x15:cacheHierarchy aggregatedColumn="28"/>
        </ext>
      </extLst>
    </cacheHierarchy>
    <cacheHierarchy uniqueName="[Measures].[Sum of Kwh Cost]" caption="Sum of Kwh Cost" measure="1" displayFolder="" measureGroup="ASSESS" count="0" hidden="1">
      <extLst>
        <ext xmlns:x15="http://schemas.microsoft.com/office/spreadsheetml/2010/11/main" uri="{B97F6D7D-B522-45F9-BDA1-12C45D357490}">
          <x15:cacheHierarchy aggregatedColumn="12"/>
        </ext>
      </extLst>
    </cacheHierarchy>
    <cacheHierarchy uniqueName="[Measures].[Sum of Kwh]" caption="Sum of Kwh" measure="1" displayFolder="" measureGroup="ASSESS" count="0" hidden="1">
      <extLst>
        <ext xmlns:x15="http://schemas.microsoft.com/office/spreadsheetml/2010/11/main" uri="{B97F6D7D-B522-45F9-BDA1-12C45D357490}">
          <x15:cacheHierarchy aggregatedColumn="13"/>
        </ext>
      </extLst>
    </cacheHierarchy>
    <cacheHierarchy uniqueName="[Measures].[Count of kW  Cost]" caption="Count of kW  Cost" measure="1" displayFolder="" measureGroup="ASSESS" count="0" hidden="1">
      <extLst>
        <ext xmlns:x15="http://schemas.microsoft.com/office/spreadsheetml/2010/11/main" uri="{B97F6D7D-B522-45F9-BDA1-12C45D357490}">
          <x15:cacheHierarchy aggregatedColumn="14"/>
        </ext>
      </extLst>
    </cacheHierarchy>
    <cacheHierarchy uniqueName="[Measures].[Count of STREAM TYPE]" caption="Count of STREAM TYPE" measure="1" displayFolder="" measureGroup="PSOURCE Code" count="0" hidden="1">
      <extLst>
        <ext xmlns:x15="http://schemas.microsoft.com/office/spreadsheetml/2010/11/main" uri="{B97F6D7D-B522-45F9-BDA1-12C45D357490}">
          <x15:cacheHierarchy aggregatedColumn="19"/>
        </ext>
      </extLst>
    </cacheHierarchy>
    <cacheHierarchy uniqueName="[Measures].[Sum of FY]" caption="Sum of FY" measure="1" displayFolder="" measureGroup="ASSESS" count="0" hidden="1">
      <extLst>
        <ext xmlns:x15="http://schemas.microsoft.com/office/spreadsheetml/2010/11/main" uri="{B97F6D7D-B522-45F9-BDA1-12C45D357490}">
          <x15:cacheHierarchy aggregatedColumn="2"/>
        </ext>
      </extLst>
    </cacheHierarchy>
    <cacheHierarchy uniqueName="[Measures].[Count of STREAM]" caption="Count of STREAM" measure="1" displayFolder="" measureGroup="PSOURCE Code" count="0" hidden="1">
      <extLst>
        <ext xmlns:x15="http://schemas.microsoft.com/office/spreadsheetml/2010/11/main" uri="{B97F6D7D-B522-45F9-BDA1-12C45D357490}">
          <x15:cacheHierarchy aggregatedColumn="20"/>
        </ext>
      </extLst>
    </cacheHierarchy>
    <cacheHierarchy uniqueName="[Measures].[Count of PSOURCCODE]" caption="Count of PSOURCCODE" measure="1" displayFolder="" measureGroup="RECC" count="0" oneField="1" hidden="1">
      <fieldsUsage count="1">
        <fieldUsage x="0"/>
      </fieldsUsage>
      <extLst>
        <ext xmlns:x15="http://schemas.microsoft.com/office/spreadsheetml/2010/11/main" uri="{B97F6D7D-B522-45F9-BDA1-12C45D357490}">
          <x15:cacheHierarchy aggregatedColumn="30"/>
        </ext>
      </extLst>
    </cacheHierarchy>
  </cacheHierarchies>
  <kpis count="0"/>
  <dimensions count="4">
    <dimension name="ASSESS" uniqueName="[ASSESS]" caption="ASSESS"/>
    <dimension measure="1" name="Measures" uniqueName="[Measures]" caption="Measures"/>
    <dimension name="PSOURCE Code" uniqueName="[PSOURCE Code]" caption="PSOURCE Code"/>
    <dimension name="RECC" uniqueName="[RECC]" caption="RECC"/>
  </dimensions>
  <measureGroups count="8">
    <measureGroup name="ASSESS" caption="ASSESS"/>
    <measureGroup name="PSOURCE Code" caption="PSOURCE Code"/>
    <measureGroup name="RECC" caption="RECC"/>
    <measureGroup name="RECC1" caption="RECC1"/>
    <measureGroup name="RECC2" caption="RECC2"/>
    <measureGroup name="RECC3" caption="RECC3"/>
    <measureGroup name="RECC4" caption="RECC4"/>
    <measureGroup name="RECC5" caption="RECC5"/>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pivotCacheId="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name="PivotChartTable2" cacheId="4"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E26" firstHeaderRow="0" firstDataRow="1" firstDataCol="1"/>
  <pivotFields count="6">
    <pivotField axis="axisRow" allDrilled="1" showAll="0" dataSourceSort="1" defaultAttributeDrillState="1">
      <items count="37">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t="default"/>
      </items>
    </pivotField>
    <pivotField dataField="1" showAll="0"/>
    <pivotField dataField="1" showAll="0"/>
    <pivotField dataField="1" showAll="0"/>
    <pivotField dataField="1" showAll="0"/>
    <pivotField allDrilled="1" showAll="0" dataSourceSort="1" defaultAttributeDrillState="1"/>
  </pivotFields>
  <rowFields count="1">
    <field x="0"/>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name="Count of SUPERID" fld="4"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4" series="1">
      <pivotArea type="data" outline="0" fieldPosition="0">
        <references count="1">
          <reference field="4294967294" count="1" selected="0">
            <x v="3"/>
          </reference>
        </references>
      </pivotArea>
    </chartFormat>
  </chartFormats>
  <pivotHierarchies count="231">
    <pivotHierarchy dragToData="1"/>
    <pivotHierarchy multipleItemSelectionAllowed="1" dragToData="1">
      <members count="1" level="1">
        <member name="[ASSESS].[CENTER].&amp;[WV]"/>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4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25" columnCount="4" cacheId="2">
        <x15:pivotRow count="4">
          <x15:c>
            <x15:v>72</x15:v>
            <x15:x in="0"/>
          </x15:c>
          <x15:c>
            <x15:v>38</x15:v>
            <x15:x in="0"/>
          </x15:c>
          <x15:c>
            <x15:v>0</x15:v>
            <x15:x in="0"/>
          </x15:c>
          <x15:c>
            <x15:v>110</x15:v>
          </x15:c>
        </x15:pivotRow>
        <x15:pivotRow count="4">
          <x15:c>
            <x15:v>114</x15:v>
            <x15:x in="0"/>
          </x15:c>
          <x15:c>
            <x15:v>135</x15:v>
            <x15:x in="0"/>
          </x15:c>
          <x15:c>
            <x15:v>0</x15:v>
            <x15:x in="0"/>
          </x15:c>
          <x15:c>
            <x15:v>249</x15:v>
          </x15:c>
        </x15:pivotRow>
        <x15:pivotRow count="4">
          <x15:c>
            <x15:v>126</x15:v>
            <x15:x in="0"/>
          </x15:c>
          <x15:c>
            <x15:v>96</x15:v>
            <x15:x in="0"/>
          </x15:c>
          <x15:c>
            <x15:v>0</x15:v>
            <x15:x in="0"/>
          </x15:c>
          <x15:c>
            <x15:v>222</x15:v>
          </x15:c>
        </x15:pivotRow>
        <x15:pivotRow count="4">
          <x15:c>
            <x15:v>156</x15:v>
            <x15:x in="0"/>
          </x15:c>
          <x15:c>
            <x15:v>103</x15:v>
            <x15:x in="0"/>
          </x15:c>
          <x15:c>
            <x15:v>0</x15:v>
            <x15:x in="0"/>
          </x15:c>
          <x15:c>
            <x15:v>259</x15:v>
          </x15:c>
        </x15:pivotRow>
        <x15:pivotRow count="4">
          <x15:c>
            <x15:v>133</x15:v>
            <x15:x in="0"/>
          </x15:c>
          <x15:c>
            <x15:v>133</x15:v>
            <x15:x in="0"/>
          </x15:c>
          <x15:c>
            <x15:v>0</x15:v>
            <x15:x in="0"/>
          </x15:c>
          <x15:c>
            <x15:v>266</x15:v>
          </x15:c>
        </x15:pivotRow>
        <x15:pivotRow count="4">
          <x15:c>
            <x15:v>158</x15:v>
            <x15:x in="0"/>
          </x15:c>
          <x15:c>
            <x15:v>141</x15:v>
            <x15:x in="0"/>
          </x15:c>
          <x15:c>
            <x15:v>0</x15:v>
            <x15:x in="0"/>
          </x15:c>
          <x15:c>
            <x15:v>299</x15:v>
          </x15:c>
        </x15:pivotRow>
        <x15:pivotRow count="4">
          <x15:c>
            <x15:v>145</x15:v>
            <x15:x in="0"/>
          </x15:c>
          <x15:c>
            <x15:v>143</x15:v>
            <x15:x in="0"/>
          </x15:c>
          <x15:c>
            <x15:v>0</x15:v>
            <x15:x in="0"/>
          </x15:c>
          <x15:c>
            <x15:v>288</x15:v>
          </x15:c>
        </x15:pivotRow>
        <x15:pivotRow count="4">
          <x15:c>
            <x15:v>153</x15:v>
            <x15:x in="0"/>
          </x15:c>
          <x15:c>
            <x15:v>141</x15:v>
            <x15:x in="0"/>
          </x15:c>
          <x15:c>
            <x15:v>0</x15:v>
            <x15:x in="0"/>
          </x15:c>
          <x15:c>
            <x15:v>294</x15:v>
          </x15:c>
        </x15:pivotRow>
        <x15:pivotRow count="4">
          <x15:c>
            <x15:v>183</x15:v>
            <x15:x in="0"/>
          </x15:c>
          <x15:c>
            <x15:v>125</x15:v>
            <x15:x in="0"/>
          </x15:c>
          <x15:c>
            <x15:v>0</x15:v>
            <x15:x in="0"/>
          </x15:c>
          <x15:c>
            <x15:v>308</x15:v>
          </x15:c>
        </x15:pivotRow>
        <x15:pivotRow count="4">
          <x15:c>
            <x15:v>192</x15:v>
            <x15:x in="0"/>
          </x15:c>
          <x15:c>
            <x15:v>117</x15:v>
            <x15:x in="0"/>
          </x15:c>
          <x15:c>
            <x15:v>0</x15:v>
            <x15:x in="0"/>
          </x15:c>
          <x15:c>
            <x15:v>309</x15:v>
          </x15:c>
        </x15:pivotRow>
        <x15:pivotRow count="4">
          <x15:c>
            <x15:v>198</x15:v>
            <x15:x in="0"/>
          </x15:c>
          <x15:c>
            <x15:v>113</x15:v>
            <x15:x in="0"/>
          </x15:c>
          <x15:c>
            <x15:v>0</x15:v>
            <x15:x in="0"/>
          </x15:c>
          <x15:c>
            <x15:v>311</x15:v>
          </x15:c>
        </x15:pivotRow>
        <x15:pivotRow count="4">
          <x15:c>
            <x15:v>211</x15:v>
            <x15:x in="0"/>
          </x15:c>
          <x15:c>
            <x15:v>141</x15:v>
            <x15:x in="0"/>
          </x15:c>
          <x15:c>
            <x15:v>0</x15:v>
            <x15:x in="0"/>
          </x15:c>
          <x15:c>
            <x15:v>352</x15:v>
          </x15:c>
        </x15:pivotRow>
        <x15:pivotRow count="4">
          <x15:c>
            <x15:v>165</x15:v>
            <x15:x in="0"/>
          </x15:c>
          <x15:c>
            <x15:v>117</x15:v>
            <x15:x in="0"/>
          </x15:c>
          <x15:c>
            <x15:v>0</x15:v>
            <x15:x in="0"/>
          </x15:c>
          <x15:c>
            <x15:v>282</x15:v>
          </x15:c>
        </x15:pivotRow>
        <x15:pivotRow count="4">
          <x15:c>
            <x15:v>163</x15:v>
            <x15:x in="0"/>
          </x15:c>
          <x15:c>
            <x15:v>97</x15:v>
            <x15:x in="0"/>
          </x15:c>
          <x15:c>
            <x15:v>0</x15:v>
            <x15:x in="0"/>
          </x15:c>
          <x15:c>
            <x15:v>261</x15:v>
          </x15:c>
        </x15:pivotRow>
        <x15:pivotRow count="4">
          <x15:c>
            <x15:v>108</x15:v>
            <x15:x in="0"/>
          </x15:c>
          <x15:c>
            <x15:v>74</x15:v>
            <x15:x in="0"/>
          </x15:c>
          <x15:c>
            <x15:v>0</x15:v>
            <x15:x in="0"/>
          </x15:c>
          <x15:c>
            <x15:v>182</x15:v>
          </x15:c>
        </x15:pivotRow>
        <x15:pivotRow count="4">
          <x15:c>
            <x15:v>146</x15:v>
            <x15:x in="0"/>
          </x15:c>
          <x15:c>
            <x15:v>100</x15:v>
            <x15:x in="0"/>
          </x15:c>
          <x15:c>
            <x15:v>0</x15:v>
            <x15:x in="0"/>
          </x15:c>
          <x15:c>
            <x15:v>246</x15:v>
          </x15:c>
        </x15:pivotRow>
        <x15:pivotRow count="4">
          <x15:c>
            <x15:v>75</x15:v>
            <x15:x in="0"/>
          </x15:c>
          <x15:c>
            <x15:v>78</x15:v>
            <x15:x in="0"/>
          </x15:c>
          <x15:c>
            <x15:v>0</x15:v>
            <x15:x in="0"/>
          </x15:c>
          <x15:c>
            <x15:v>153</x15:v>
          </x15:c>
        </x15:pivotRow>
        <x15:pivotRow count="4">
          <x15:c>
            <x15:v>123</x15:v>
            <x15:x in="0"/>
          </x15:c>
          <x15:c>
            <x15:v>108</x15:v>
            <x15:x in="0"/>
          </x15:c>
          <x15:c>
            <x15:v>0</x15:v>
            <x15:x in="0"/>
          </x15:c>
          <x15:c>
            <x15:v>231</x15:v>
          </x15:c>
        </x15:pivotRow>
        <x15:pivotRow count="4">
          <x15:c>
            <x15:v>110</x15:v>
            <x15:x in="0"/>
          </x15:c>
          <x15:c>
            <x15:v>122</x15:v>
            <x15:x in="0"/>
          </x15:c>
          <x15:c>
            <x15:v>0</x15:v>
            <x15:x in="0"/>
          </x15:c>
          <x15:c>
            <x15:v>232</x15:v>
          </x15:c>
        </x15:pivotRow>
        <x15:pivotRow count="4">
          <x15:c>
            <x15:v>126</x15:v>
            <x15:x in="0"/>
          </x15:c>
          <x15:c>
            <x15:v>147</x15:v>
            <x15:x in="0"/>
          </x15:c>
          <x15:c>
            <x15:v>0</x15:v>
            <x15:x in="0"/>
          </x15:c>
          <x15:c>
            <x15:v>273</x15:v>
          </x15:c>
        </x15:pivotRow>
        <x15:pivotRow count="4">
          <x15:c>
            <x15:v>141</x15:v>
            <x15:x in="0"/>
          </x15:c>
          <x15:c>
            <x15:v>99</x15:v>
            <x15:x in="0"/>
          </x15:c>
          <x15:c>
            <x15:v>0</x15:v>
            <x15:x in="0"/>
          </x15:c>
          <x15:c>
            <x15:v>240</x15:v>
          </x15:c>
        </x15:pivotRow>
        <x15:pivotRow count="4">
          <x15:c>
            <x15:v>120</x15:v>
            <x15:x in="0"/>
          </x15:c>
          <x15:c>
            <x15:v>76</x15:v>
            <x15:x in="0"/>
          </x15:c>
          <x15:c>
            <x15:v>0</x15:v>
            <x15:x in="0"/>
          </x15:c>
          <x15:c>
            <x15:v>196</x15:v>
          </x15:c>
        </x15:pivotRow>
        <x15:pivotRow count="4">
          <x15:c>
            <x15:v>123</x15:v>
            <x15:x in="0"/>
          </x15:c>
          <x15:c>
            <x15:v>81</x15:v>
            <x15:x in="0"/>
          </x15:c>
          <x15:c>
            <x15:v>0</x15:v>
            <x15:x in="0"/>
          </x15:c>
          <x15:c>
            <x15:v>204</x15:v>
          </x15:c>
        </x15:pivotRow>
        <x15:pivotRow count="4">
          <x15:c>
            <x15:v>68</x15:v>
            <x15:x in="0"/>
          </x15:c>
          <x15:c>
            <x15:v>35</x15:v>
            <x15:x in="0"/>
          </x15:c>
          <x15:c>
            <x15:v>0</x15:v>
            <x15:x in="0"/>
          </x15:c>
          <x15:c>
            <x15:v>103</x15:v>
          </x15:c>
        </x15:pivotRow>
        <x15:pivotRow count="4">
          <x15:c>
            <x15:v>3309</x15:v>
            <x15:x in="0"/>
          </x15:c>
          <x15:c>
            <x15:v>2560</x15:v>
            <x15:x in="0"/>
          </x15:c>
          <x15:c>
            <x15:v>0</x15:v>
            <x15:x in="0"/>
          </x15:c>
          <x15:c>
            <x15:v>5870</x15:v>
          </x15:c>
        </x15:pivotRow>
      </x15:pivotTableData>
    </ext>
    <ext xmlns:x15="http://schemas.microsoft.com/office/spreadsheetml/2010/11/main" uri="{E67621CE-5B39-4880-91FE-76760E9C1902}">
      <x15:pivotTableUISettings>
        <x15:activeTabTopLevelEntity name="[RECC]"/>
        <x15:activeTabTopLevelEntity name="[ASSES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ChartTable1" cacheId="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38" firstHeaderRow="1" firstDataRow="1" firstDataCol="1"/>
  <pivotFields count="2">
    <pivotField axis="axisRow" allDrilled="1" showAll="0" dataSourceSort="1" defaultAttributeDrillState="1">
      <items count="37">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t="default"/>
      </items>
    </pivotField>
    <pivotField dataField="1" showAll="0"/>
  </pivotFields>
  <rowFields count="1">
    <field x="0"/>
  </rowFields>
  <rowItems count="3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2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4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37" columnCount="1" cacheId="3">
        <x15:pivotRow count="1">
          <x15:c>
            <x15:v>0.41249999999999998</x15:v>
            <x15:x in="0"/>
          </x15:c>
        </x15:pivotRow>
        <x15:pivotRow count="1">
          <x15:c>
            <x15:v>0.2751736111111111</x15:v>
            <x15:x in="0"/>
          </x15:c>
        </x15:pivotRow>
        <x15:pivotRow count="1">
          <x15:c>
            <x15:v>0.30608695652173912</x15:v>
            <x15:x in="0"/>
          </x15:c>
        </x15:pivotRow>
        <x15:pivotRow count="1">
          <x15:c>
            <x15:v>0.60137457044673537</x15:v>
            <x15:x in="0"/>
          </x15:c>
        </x15:pivotRow>
        <x15:pivotRow count="1">
          <x15:c>
            <x15:v>0.5889777029869584</x15:v>
            <x15:x in="0"/>
          </x15:c>
        </x15:pivotRow>
        <x15:pivotRow count="1">
          <x15:c>
            <x15:v>0.62762762762762758</x15:v>
            <x15:x in="0"/>
          </x15:c>
        </x15:pivotRow>
        <x15:pivotRow count="1">
          <x15:c>
            <x15:v>0.64551724137931032</x15:v>
            <x15:x in="0"/>
          </x15:c>
        </x15:pivotRow>
        <x15:pivotRow count="1">
          <x15:c>
            <x15:v>0.60136934195511604</x15:v>
            <x15:x in="0"/>
          </x15:c>
        </x15:pivotRow>
        <x15:pivotRow count="1">
          <x15:c>
            <x15:v>0.58907563025210086</x15:v>
            <x15:x in="0"/>
          </x15:c>
        </x15:pivotRow>
        <x15:pivotRow count="1">
          <x15:c>
            <x15:v>0.57716177079023578</x15:v>
            <x15:x in="0"/>
          </x15:c>
        </x15:pivotRow>
        <x15:pivotRow count="1">
          <x15:c>
            <x15:v>0.57133613717243614</x15:v>
            <x15:x in="0"/>
          </x15:c>
        </x15:pivotRow>
        <x15:pivotRow count="1">
          <x15:c>
            <x15:v>0.48398199629335453</x15:v>
            <x15:x in="0"/>
          </x15:c>
        </x15:pivotRow>
        <x15:pivotRow count="1">
          <x15:c>
            <x15:v>0.49685230024213073</x15:v>
            <x15:x in="0"/>
          </x15:c>
        </x15:pivotRow>
        <x15:pivotRow count="1">
          <x15:c>
            <x15:v>0.4722323712093533</x15:v>
            <x15:x in="0"/>
          </x15:c>
        </x15:pivotRow>
        <x15:pivotRow count="1">
          <x15:c>
            <x15:v>0.50470685383980185</x15:v>
            <x15:x in="0"/>
          </x15:c>
        </x15:pivotRow>
        <x15:pivotRow count="1">
          <x15:c>
            <x15:v>0.51866312665937842</x15:v>
            <x15:x in="0"/>
          </x15:c>
        </x15:pivotRow>
        <x15:pivotRow count="1">
          <x15:c>
            <x15:v>0.45547031354236156</x15:v>
            <x15:x in="0"/>
          </x15:c>
        </x15:pivotRow>
        <x15:pivotRow count="1">
          <x15:c>
            <x15:v>0.45911413969335607</x15:v>
            <x15:x in="0"/>
          </x15:c>
        </x15:pivotRow>
        <x15:pivotRow count="1">
          <x15:c>
            <x15:v>0.40126811594202899</x15:v>
            <x15:x in="0"/>
          </x15:c>
        </x15:pivotRow>
        <x15:pivotRow count="1">
          <x15:c>
            <x15:v>0.39377461091318205</x15:v>
            <x15:x in="0"/>
          </x15:c>
        </x15:pivotRow>
        <x15:pivotRow count="1">
          <x15:c>
            <x15:v>0.41767241379310344</x15:v>
            <x15:x in="0"/>
          </x15:c>
        </x15:pivotRow>
        <x15:pivotRow count="1">
          <x15:c>
            <x15:v>0.43776550552251486</x15:v>
            <x15:x in="0"/>
          </x15:c>
        </x15:pivotRow>
        <x15:pivotRow count="1">
          <x15:c>
            <x15:v>0.42024720423778694</x15:v>
            <x15:x in="0"/>
          </x15:c>
        </x15:pivotRow>
        <x15:pivotRow count="1">
          <x15:c>
            <x15:v>0.4799777530589544</x15:v>
            <x15:x in="0"/>
          </x15:c>
        </x15:pivotRow>
        <x15:pivotRow count="1">
          <x15:c>
            <x15:v>0.46162402669632924</x15:v>
            <x15:x in="0"/>
          </x15:c>
        </x15:pivotRow>
        <x15:pivotRow count="1">
          <x15:c>
            <x15:v>0.47411242603550297</x15:v>
            <x15:x in="0"/>
          </x15:c>
        </x15:pivotRow>
        <x15:pivotRow count="1">
          <x15:c>
            <x15:v>0.47176181706568449</x15:v>
            <x15:x in="0"/>
          </x15:c>
        </x15:pivotRow>
        <x15:pivotRow count="1">
          <x15:c>
            <x15:v>0.44912174439733493</x15:v>
            <x15:x in="0"/>
          </x15:c>
        </x15:pivotRow>
        <x15:pivotRow count="1">
          <x15:c>
            <x15:v>0.463615903975994</x15:v>
            <x15:x in="0"/>
          </x15:c>
        </x15:pivotRow>
        <x15:pivotRow count="1">
          <x15:c>
            <x15:v>0.44752898108602807</x15:v>
            <x15:x in="0"/>
          </x15:c>
        </x15:pivotRow>
        <x15:pivotRow count="1">
          <x15:c>
            <x15:v>0.43086614173228349</x15:v>
            <x15:x in="0"/>
          </x15:c>
        </x15:pivotRow>
        <x15:pivotRow count="1">
          <x15:c>
            <x15:v>0.42153923038480762</x15:v>
            <x15:x in="0"/>
          </x15:c>
        </x15:pivotRow>
        <x15:pivotRow count="1">
          <x15:c>
            <x15:v>0.48182043037348504</x15:v>
            <x15:x in="0"/>
          </x15:c>
        </x15:pivotRow>
        <x15:pivotRow count="1">
          <x15:c>
            <x15:v>0.45206589251957874</x15:v>
            <x15:x in="0"/>
          </x15:c>
        </x15:pivotRow>
        <x15:pivotRow count="1">
          <x15:c>
            <x15:v>0.44701583434835568</x15:v>
            <x15:x in="0"/>
          </x15:c>
        </x15:pivotRow>
        <x15:pivotRow count="1">
          <x15:c>
            <x15:v>0.48342374924653403</x15:v>
            <x15:x in="0"/>
          </x15:c>
        </x15:pivotRow>
        <x15:pivotRow count="1">
          <x15:c>
            <x15:v>0.4743783026482099</x15:v>
            <x15:x in="0"/>
          </x15:c>
        </x15:pivotRow>
      </x15:pivotTableData>
    </ext>
    <ext xmlns:x15="http://schemas.microsoft.com/office/spreadsheetml/2010/11/main" uri="{E67621CE-5B39-4880-91FE-76760E9C1902}">
      <x15:pivotTableUISettings>
        <x15:activeTabTopLevelEntity name="[RECC]"/>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ChartTable3" cacheId="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7" firstHeaderRow="1" firstDataRow="1" firstDataCol="1"/>
  <pivotFields count="3">
    <pivotField dataField="1" showAll="0"/>
    <pivotField axis="axisRow" allDrilled="1" showAll="0" dataSourceSort="1" defaultAttributeDrillState="1">
      <items count="6">
        <item x="0"/>
        <item x="1"/>
        <item x="2"/>
        <item x="3"/>
        <item x="4"/>
        <item t="default"/>
      </items>
    </pivotField>
    <pivotField allDrilled="1" showAll="0" dataSourceSort="1" defaultAttributeDrillState="1"/>
  </pivotFields>
  <rowFields count="1">
    <field x="1"/>
  </rowFields>
  <rowItems count="6">
    <i>
      <x/>
    </i>
    <i>
      <x v="1"/>
    </i>
    <i>
      <x v="2"/>
    </i>
    <i>
      <x v="3"/>
    </i>
    <i>
      <x v="4"/>
    </i>
    <i t="grand">
      <x/>
    </i>
  </rowItems>
  <colItems count="1">
    <i/>
  </colItems>
  <dataFields count="1">
    <dataField name="Count of PSOURCCODE" fld="0" subtotal="count" baseField="0" baseItem="0"/>
  </dataFields>
  <chartFormats count="6">
    <chartFormat chart="0" format="4" series="1">
      <pivotArea type="data" outline="0" fieldPosition="0">
        <references count="1">
          <reference field="4294967294" count="1" selected="0">
            <x v="0"/>
          </reference>
        </references>
      </pivotArea>
    </chartFormat>
    <chartFormat chart="0" format="5">
      <pivotArea type="data" outline="0" fieldPosition="0">
        <references count="2">
          <reference field="4294967294" count="1" selected="0">
            <x v="0"/>
          </reference>
          <reference field="1" count="1" selected="0">
            <x v="0"/>
          </reference>
        </references>
      </pivotArea>
    </chartFormat>
    <chartFormat chart="0" format="6">
      <pivotArea type="data" outline="0" fieldPosition="0">
        <references count="2">
          <reference field="4294967294" count="1" selected="0">
            <x v="0"/>
          </reference>
          <reference field="1" count="1" selected="0">
            <x v="1"/>
          </reference>
        </references>
      </pivotArea>
    </chartFormat>
    <chartFormat chart="0" format="7">
      <pivotArea type="data" outline="0" fieldPosition="0">
        <references count="2">
          <reference field="4294967294" count="1" selected="0">
            <x v="0"/>
          </reference>
          <reference field="1" count="1" selected="0">
            <x v="2"/>
          </reference>
        </references>
      </pivotArea>
    </chartFormat>
    <chartFormat chart="0" format="8">
      <pivotArea type="data" outline="0" fieldPosition="0">
        <references count="2">
          <reference field="4294967294" count="1" selected="0">
            <x v="0"/>
          </reference>
          <reference field="1" count="1" selected="0">
            <x v="3"/>
          </reference>
        </references>
      </pivotArea>
    </chartFormat>
    <chartFormat chart="0" format="9">
      <pivotArea type="data" outline="0" fieldPosition="0">
        <references count="2">
          <reference field="4294967294" count="1" selected="0">
            <x v="0"/>
          </reference>
          <reference field="1" count="1" selected="0">
            <x v="4"/>
          </reference>
        </references>
      </pivotArea>
    </chartFormat>
  </chartFormats>
  <pivotHierarchies count="2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6">
        <x15:pivotRow count="1">
          <x15:c>
            <x15:v>90550</x15:v>
          </x15:c>
        </x15:pivotRow>
        <x15:pivotRow count="1">
          <x15:c>
            <x15:v>1583</x15:v>
          </x15:c>
        </x15:pivotRow>
        <x15:pivotRow count="1">
          <x15:c>
            <x15:v>8862</x15:v>
          </x15:c>
        </x15:pivotRow>
        <x15:pivotRow count="1">
          <x15:c>
            <x15:v>6402</x15:v>
          </x15:c>
        </x15:pivotRow>
        <x15:pivotRow count="1">
          <x15:c>
            <x15:v>28384</x15:v>
          </x15:c>
        </x15:pivotRow>
        <x15:pivotRow count="1">
          <x15:c>
            <x15:v>135781</x15:v>
          </x15:c>
        </x15:pivotRow>
      </x15:pivotTableData>
    </ext>
    <ext xmlns:x15="http://schemas.microsoft.com/office/spreadsheetml/2010/11/main" uri="{E67621CE-5B39-4880-91FE-76760E9C1902}">
      <x15:pivotTableUISettings>
        <x15:activeTabTopLevelEntity name="[PSOURCE Code]"/>
        <x15:activeTabTopLevelEntity name="[ASSESS]"/>
        <x15:activeTabTopLevelEntity name="[RECC]"/>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ENTER" sourceName="[ASSESS].[CENTER]">
  <data>
    <olap pivotCacheId="9">
      <levels count="2">
        <level uniqueName="[ASSESS].[CENTER].[(All)]" sourceCaption="(All)" count="0"/>
        <level uniqueName="[ASSESS].[CENTER].[CENTER]" sourceCaption="CENTER" count="59">
          <ranges>
            <range startItem="0">
              <i n="[ASSESS].[CENTER].&amp;[AM]" c="AM"/>
              <i n="[ASSESS].[CENTER].&amp;[AR]" c="AR"/>
              <i n="[ASSESS].[CENTER].&amp;[AS]" c="AS"/>
              <i n="[ASSESS].[CENTER].&amp;[AT]" c="AT"/>
              <i n="[ASSESS].[CENTER].&amp;[BD]" c="BD"/>
              <i n="[ASSESS].[CENTER].&amp;[BS]" c="BS"/>
              <i n="[ASSESS].[CENTER].&amp;[CO]" c="CO"/>
              <i n="[ASSESS].[CENTER].&amp;[DL]" c="DL"/>
              <i n="[ASSESS].[CENTER].&amp;[DS]" c="DS"/>
              <i n="[ASSESS].[CENTER].&amp;[GT]" c="GT"/>
              <i n="[ASSESS].[CENTER].&amp;[HO]" c="HO"/>
              <i n="[ASSESS].[CENTER].&amp;[IA]" c="IA"/>
              <i n="[ASSESS].[CENTER].&amp;[IC]" c="IC"/>
              <i n="[ASSESS].[CENTER].&amp;[IP]" c="IP"/>
              <i n="[ASSESS].[CENTER].&amp;[KG]" c="KG"/>
              <i n="[ASSESS].[CENTER].&amp;[KU]" c="KU"/>
              <i n="[ASSESS].[CENTER].&amp;[LE]" c="LE"/>
              <i n="[ASSESS].[CENTER].&amp;[LL]" c="LL"/>
              <i n="[ASSESS].[CENTER].&amp;[LM]" c="LM"/>
              <i n="[ASSESS].[CENTER].&amp;[LT]" c="LT"/>
              <i n="[ASSESS].[CENTER].&amp;[MA]" c="MA"/>
              <i n="[ASSESS].[CENTER].&amp;[ME]" c="ME"/>
              <i n="[ASSESS].[CENTER].&amp;[MI]" c="MI"/>
              <i n="[ASSESS].[CENTER].&amp;[MO]" c="MO"/>
              <i n="[ASSESS].[CENTER].&amp;[MS]" c="MS"/>
              <i n="[ASSESS].[CENTER].&amp;[MZ]" c="MZ"/>
              <i n="[ASSESS].[CENTER].&amp;[NC]" c="NC"/>
              <i n="[ASSESS].[CENTER].&amp;[ND]" c="ND"/>
              <i n="[ASSESS].[CENTER].&amp;[NV]" c="NV"/>
              <i n="[ASSESS].[CENTER].&amp;[OD]" c="OD"/>
              <i n="[ASSESS].[CENTER].&amp;[OK]" c="OK"/>
              <i n="[ASSESS].[CENTER].&amp;[OR]" c="OR"/>
              <i n="[ASSESS].[CENTER].&amp;[PV]" c="PV"/>
              <i n="[ASSESS].[CENTER].&amp;[RU]" c="RU"/>
              <i n="[ASSESS].[CENTER].&amp;[SD]" c="SD"/>
              <i n="[ASSESS].[CENTER].&amp;[SF]" c="SF"/>
              <i n="[ASSESS].[CENTER].&amp;[ST]" c="ST"/>
              <i n="[ASSESS].[CENTER].&amp;[SU]" c="SU"/>
              <i n="[ASSESS].[CENTER].&amp;[TA]" c="TA"/>
              <i n="[ASSESS].[CENTER].&amp;[TN]" c="TN"/>
              <i n="[ASSESS].[CENTER].&amp;[TP]" c="TP"/>
              <i n="[ASSESS].[CENTER].&amp;[TS]" c="TS"/>
              <i n="[ASSESS].[CENTER].&amp;[TT]" c="TT"/>
              <i n="[ASSESS].[CENTER].&amp;[UA]" c="UA"/>
              <i n="[ASSESS].[CENTER].&amp;[UD]" c="UD"/>
              <i n="[ASSESS].[CENTER].&amp;[UF]" c="UF"/>
              <i n="[ASSESS].[CENTER].&amp;[UK]" c="UK"/>
              <i n="[ASSESS].[CENTER].&amp;[UL]" c="UL"/>
              <i n="[ASSESS].[CENTER].&amp;[UM]" c="UM"/>
              <i n="[ASSESS].[CENTER].&amp;[UU]" c="UU"/>
              <i n="[ASSESS].[CENTER].&amp;[UW]" c="UW"/>
              <i n="[ASSESS].[CENTER].&amp;[WI]" c="WI"/>
              <i n="[ASSESS].[CENTER].&amp;[WM]" c="WM"/>
              <i n="[ASSESS].[CENTER].&amp;[WV]" c="WV"/>
              <i n="[ASSESS].[CENTER].&amp;" c="(blank)" nd="1"/>
              <i n="[ASSESS].[CENTER].&amp;[CL]" c="CL" nd="1"/>
              <i n="[ASSESS].[CENTER].&amp;[LS]" c="LS" nd="1"/>
              <i n="[ASSESS].[CENTER].&amp;[NL]" c="NL" nd="1"/>
              <i n="[ASSESS].[CENTER].&amp;[TR]" c="TR" nd="1"/>
            </range>
          </ranges>
        </level>
      </levels>
      <selections count="1">
        <selection n="[ASSESS].[CENTER].&amp;[WV]"/>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ENTER1" sourceName="[ASSESS].[CENTER]">
  <data>
    <olap pivotCacheId="10">
      <levels count="2">
        <level uniqueName="[ASSESS].[CENTER].[(All)]" sourceCaption="(All)" count="0"/>
        <level uniqueName="[ASSESS].[CENTER].[CENTER]" sourceCaption="CENTER" count="59">
          <ranges>
            <range startItem="0">
              <i n="[ASSESS].[CENTER].&amp;" c="(blank)"/>
              <i n="[ASSESS].[CENTER].&amp;[AM]" c="AM"/>
              <i n="[ASSESS].[CENTER].&amp;[AR]" c="AR"/>
              <i n="[ASSESS].[CENTER].&amp;[AS]" c="AS"/>
              <i n="[ASSESS].[CENTER].&amp;[AT]" c="AT"/>
              <i n="[ASSESS].[CENTER].&amp;[BD]" c="BD"/>
              <i n="[ASSESS].[CENTER].&amp;[BS]" c="BS"/>
              <i n="[ASSESS].[CENTER].&amp;[CL]" c="CL"/>
              <i n="[ASSESS].[CENTER].&amp;[CO]" c="CO"/>
              <i n="[ASSESS].[CENTER].&amp;[DL]" c="DL"/>
              <i n="[ASSESS].[CENTER].&amp;[DS]" c="DS"/>
              <i n="[ASSESS].[CENTER].&amp;[GT]" c="GT"/>
              <i n="[ASSESS].[CENTER].&amp;[HO]" c="HO"/>
              <i n="[ASSESS].[CENTER].&amp;[IA]" c="IA"/>
              <i n="[ASSESS].[CENTER].&amp;[IC]" c="IC"/>
              <i n="[ASSESS].[CENTER].&amp;[IP]" c="IP"/>
              <i n="[ASSESS].[CENTER].&amp;[KG]" c="KG"/>
              <i n="[ASSESS].[CENTER].&amp;[KU]" c="KU"/>
              <i n="[ASSESS].[CENTER].&amp;[LE]" c="LE"/>
              <i n="[ASSESS].[CENTER].&amp;[LL]" c="LL"/>
              <i n="[ASSESS].[CENTER].&amp;[LM]" c="LM"/>
              <i n="[ASSESS].[CENTER].&amp;[LS]" c="LS"/>
              <i n="[ASSESS].[CENTER].&amp;[LT]" c="LT"/>
              <i n="[ASSESS].[CENTER].&amp;[MA]" c="MA"/>
              <i n="[ASSESS].[CENTER].&amp;[ME]" c="ME"/>
              <i n="[ASSESS].[CENTER].&amp;[MI]" c="MI"/>
              <i n="[ASSESS].[CENTER].&amp;[MO]" c="MO"/>
              <i n="[ASSESS].[CENTER].&amp;[MS]" c="MS"/>
              <i n="[ASSESS].[CENTER].&amp;[MZ]" c="MZ"/>
              <i n="[ASSESS].[CENTER].&amp;[NC]" c="NC"/>
              <i n="[ASSESS].[CENTER].&amp;[ND]" c="ND"/>
              <i n="[ASSESS].[CENTER].&amp;[NL]" c="NL"/>
              <i n="[ASSESS].[CENTER].&amp;[NV]" c="NV"/>
              <i n="[ASSESS].[CENTER].&amp;[OD]" c="OD"/>
              <i n="[ASSESS].[CENTER].&amp;[OK]" c="OK"/>
              <i n="[ASSESS].[CENTER].&amp;[OR]" c="OR"/>
              <i n="[ASSESS].[CENTER].&amp;[PV]" c="PV"/>
              <i n="[ASSESS].[CENTER].&amp;[RU]" c="RU"/>
              <i n="[ASSESS].[CENTER].&amp;[SD]" c="SD"/>
              <i n="[ASSESS].[CENTER].&amp;[SF]" c="SF"/>
              <i n="[ASSESS].[CENTER].&amp;[ST]" c="ST"/>
              <i n="[ASSESS].[CENTER].&amp;[SU]" c="SU"/>
              <i n="[ASSESS].[CENTER].&amp;[TA]" c="TA"/>
              <i n="[ASSESS].[CENTER].&amp;[TN]" c="TN"/>
              <i n="[ASSESS].[CENTER].&amp;[TP]" c="TP"/>
              <i n="[ASSESS].[CENTER].&amp;[TR]" c="TR"/>
              <i n="[ASSESS].[CENTER].&amp;[TS]" c="TS"/>
              <i n="[ASSESS].[CENTER].&amp;[TT]" c="TT"/>
              <i n="[ASSESS].[CENTER].&amp;[UA]" c="UA"/>
              <i n="[ASSESS].[CENTER].&amp;[UD]" c="UD"/>
              <i n="[ASSESS].[CENTER].&amp;[UF]" c="UF"/>
              <i n="[ASSESS].[CENTER].&amp;[UK]" c="UK"/>
              <i n="[ASSESS].[CENTER].&amp;[UL]" c="UL"/>
              <i n="[ASSESS].[CENTER].&amp;[UM]" c="UM"/>
              <i n="[ASSESS].[CENTER].&amp;[UU]" c="UU"/>
              <i n="[ASSESS].[CENTER].&amp;[UW]" c="UW"/>
              <i n="[ASSESS].[CENTER].&amp;[WI]" c="WI"/>
              <i n="[ASSESS].[CENTER].&amp;[WM]" c="WM"/>
              <i n="[ASSESS].[CENTER].&amp;[WV]" c="WV"/>
            </range>
          </ranges>
        </level>
      </levels>
      <selections count="1">
        <selection n="[ASSESS].[CENTER].[All]"/>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ENTER" cache="Slicer_CENTER" caption="CENTE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CENTER 1" cache="Slicer_CENTER1" caption="CENTER" startItem="52"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3" Type="http://schemas.openxmlformats.org/officeDocument/2006/relationships/hyperlink" Target="https://iac.university/searchRecommendations?yearThen=eq&amp;year=1993" TargetMode="External"/><Relationship Id="rId18" Type="http://schemas.openxmlformats.org/officeDocument/2006/relationships/hyperlink" Target="https://iac.university/searchRecommendations?yearThen=eq&amp;year=1998" TargetMode="External"/><Relationship Id="rId26" Type="http://schemas.openxmlformats.org/officeDocument/2006/relationships/hyperlink" Target="https://iac.university/searchRecommendations?yearThen=eq&amp;year=2006" TargetMode="External"/><Relationship Id="rId39" Type="http://schemas.openxmlformats.org/officeDocument/2006/relationships/hyperlink" Target="https://iac.university/implementationRates?yearThen=eq&amp;year=2014" TargetMode="External"/><Relationship Id="rId21" Type="http://schemas.openxmlformats.org/officeDocument/2006/relationships/hyperlink" Target="https://iac.university/searchRecommendations?yearThen=eq&amp;year=2001" TargetMode="External"/><Relationship Id="rId34" Type="http://schemas.openxmlformats.org/officeDocument/2006/relationships/hyperlink" Target="https://iac.university/searchRecommendations?yearThen=eq&amp;year=2014" TargetMode="External"/><Relationship Id="rId42" Type="http://schemas.openxmlformats.org/officeDocument/2006/relationships/hyperlink" Target="https://iac.university/implementationRates?yearThen=eq&amp;year=2011" TargetMode="External"/><Relationship Id="rId47" Type="http://schemas.openxmlformats.org/officeDocument/2006/relationships/hyperlink" Target="https://iac.university/implementationRates?yearThen=eq&amp;year=2006" TargetMode="External"/><Relationship Id="rId50" Type="http://schemas.openxmlformats.org/officeDocument/2006/relationships/hyperlink" Target="https://iac.university/implementationRates?yearThen=eq&amp;year=2003" TargetMode="External"/><Relationship Id="rId55" Type="http://schemas.openxmlformats.org/officeDocument/2006/relationships/hyperlink" Target="https://iac.university/implementationRates?yearThen=eq&amp;year=1998" TargetMode="External"/><Relationship Id="rId63" Type="http://schemas.openxmlformats.org/officeDocument/2006/relationships/hyperlink" Target="https://iac.university/implementationRates?yearThen=eq&amp;year=1990" TargetMode="External"/><Relationship Id="rId68" Type="http://schemas.openxmlformats.org/officeDocument/2006/relationships/hyperlink" Target="https://iac.university/implementationRates?yearThen=eq&amp;year=1985" TargetMode="External"/><Relationship Id="rId7" Type="http://schemas.openxmlformats.org/officeDocument/2006/relationships/hyperlink" Target="https://iac.university/searchRecommendations?yearThen=eq&amp;year=1987" TargetMode="External"/><Relationship Id="rId71" Type="http://schemas.openxmlformats.org/officeDocument/2006/relationships/hyperlink" Target="https://iac.university/implementationRates?yearThen=eq&amp;year=1982" TargetMode="External"/><Relationship Id="rId2" Type="http://schemas.openxmlformats.org/officeDocument/2006/relationships/hyperlink" Target="https://iac.university/searchRecommendations?yearThen=eq&amp;year=1982" TargetMode="External"/><Relationship Id="rId16" Type="http://schemas.openxmlformats.org/officeDocument/2006/relationships/hyperlink" Target="https://iac.university/searchRecommendations?yearThen=eq&amp;year=1996" TargetMode="External"/><Relationship Id="rId29" Type="http://schemas.openxmlformats.org/officeDocument/2006/relationships/hyperlink" Target="https://iac.university/searchRecommendations?yearThen=eq&amp;year=2009" TargetMode="External"/><Relationship Id="rId1" Type="http://schemas.openxmlformats.org/officeDocument/2006/relationships/hyperlink" Target="https://iac.university/searchRecommendations?yearThen=eq&amp;year=1981" TargetMode="External"/><Relationship Id="rId6" Type="http://schemas.openxmlformats.org/officeDocument/2006/relationships/hyperlink" Target="https://iac.university/searchRecommendations?yearThen=eq&amp;year=1986" TargetMode="External"/><Relationship Id="rId11" Type="http://schemas.openxmlformats.org/officeDocument/2006/relationships/hyperlink" Target="https://iac.university/searchRecommendations?yearThen=eq&amp;year=1991" TargetMode="External"/><Relationship Id="rId24" Type="http://schemas.openxmlformats.org/officeDocument/2006/relationships/hyperlink" Target="https://iac.university/searchRecommendations?yearThen=eq&amp;year=2004" TargetMode="External"/><Relationship Id="rId32" Type="http://schemas.openxmlformats.org/officeDocument/2006/relationships/hyperlink" Target="https://iac.university/searchRecommendations?yearThen=eq&amp;year=2012" TargetMode="External"/><Relationship Id="rId37" Type="http://schemas.openxmlformats.org/officeDocument/2006/relationships/hyperlink" Target="https://iac.university/implementationRates?yearThen=eq&amp;year=2016" TargetMode="External"/><Relationship Id="rId40" Type="http://schemas.openxmlformats.org/officeDocument/2006/relationships/hyperlink" Target="https://iac.university/implementationRates?yearThen=eq&amp;year=2013" TargetMode="External"/><Relationship Id="rId45" Type="http://schemas.openxmlformats.org/officeDocument/2006/relationships/hyperlink" Target="https://iac.university/implementationRates?yearThen=eq&amp;year=2008" TargetMode="External"/><Relationship Id="rId53" Type="http://schemas.openxmlformats.org/officeDocument/2006/relationships/hyperlink" Target="https://iac.university/implementationRates?yearThen=eq&amp;year=2000" TargetMode="External"/><Relationship Id="rId58" Type="http://schemas.openxmlformats.org/officeDocument/2006/relationships/hyperlink" Target="https://iac.university/implementationRates?yearThen=eq&amp;year=1995" TargetMode="External"/><Relationship Id="rId66" Type="http://schemas.openxmlformats.org/officeDocument/2006/relationships/hyperlink" Target="https://iac.university/implementationRates?yearThen=eq&amp;year=1987" TargetMode="External"/><Relationship Id="rId5" Type="http://schemas.openxmlformats.org/officeDocument/2006/relationships/hyperlink" Target="https://iac.university/searchRecommendations?yearThen=eq&amp;year=1985" TargetMode="External"/><Relationship Id="rId15" Type="http://schemas.openxmlformats.org/officeDocument/2006/relationships/hyperlink" Target="https://iac.university/searchRecommendations?yearThen=eq&amp;year=1995" TargetMode="External"/><Relationship Id="rId23" Type="http://schemas.openxmlformats.org/officeDocument/2006/relationships/hyperlink" Target="https://iac.university/searchRecommendations?yearThen=eq&amp;year=2003" TargetMode="External"/><Relationship Id="rId28" Type="http://schemas.openxmlformats.org/officeDocument/2006/relationships/hyperlink" Target="https://iac.university/searchRecommendations?yearThen=eq&amp;year=2008" TargetMode="External"/><Relationship Id="rId36" Type="http://schemas.openxmlformats.org/officeDocument/2006/relationships/hyperlink" Target="https://iac.university/searchRecommendations?yearThen=eq&amp;year=2016" TargetMode="External"/><Relationship Id="rId49" Type="http://schemas.openxmlformats.org/officeDocument/2006/relationships/hyperlink" Target="https://iac.university/implementationRates?yearThen=eq&amp;year=2004" TargetMode="External"/><Relationship Id="rId57" Type="http://schemas.openxmlformats.org/officeDocument/2006/relationships/hyperlink" Target="https://iac.university/implementationRates?yearThen=eq&amp;year=1996" TargetMode="External"/><Relationship Id="rId61" Type="http://schemas.openxmlformats.org/officeDocument/2006/relationships/hyperlink" Target="https://iac.university/implementationRates?yearThen=eq&amp;year=1992" TargetMode="External"/><Relationship Id="rId10" Type="http://schemas.openxmlformats.org/officeDocument/2006/relationships/hyperlink" Target="https://iac.university/searchRecommendations?yearThen=eq&amp;year=1990" TargetMode="External"/><Relationship Id="rId19" Type="http://schemas.openxmlformats.org/officeDocument/2006/relationships/hyperlink" Target="https://iac.university/searchRecommendations?yearThen=eq&amp;year=1999" TargetMode="External"/><Relationship Id="rId31" Type="http://schemas.openxmlformats.org/officeDocument/2006/relationships/hyperlink" Target="https://iac.university/searchRecommendations?yearThen=eq&amp;year=2011" TargetMode="External"/><Relationship Id="rId44" Type="http://schemas.openxmlformats.org/officeDocument/2006/relationships/hyperlink" Target="https://iac.university/implementationRates?yearThen=eq&amp;year=2009" TargetMode="External"/><Relationship Id="rId52" Type="http://schemas.openxmlformats.org/officeDocument/2006/relationships/hyperlink" Target="https://iac.university/implementationRates?yearThen=eq&amp;year=2001" TargetMode="External"/><Relationship Id="rId60" Type="http://schemas.openxmlformats.org/officeDocument/2006/relationships/hyperlink" Target="https://iac.university/implementationRates?yearThen=eq&amp;year=1993" TargetMode="External"/><Relationship Id="rId65" Type="http://schemas.openxmlformats.org/officeDocument/2006/relationships/hyperlink" Target="https://iac.university/implementationRates?yearThen=eq&amp;year=1988" TargetMode="External"/><Relationship Id="rId4" Type="http://schemas.openxmlformats.org/officeDocument/2006/relationships/hyperlink" Target="https://iac.university/searchRecommendations?yearThen=eq&amp;year=1984" TargetMode="External"/><Relationship Id="rId9" Type="http://schemas.openxmlformats.org/officeDocument/2006/relationships/hyperlink" Target="https://iac.university/searchRecommendations?yearThen=eq&amp;year=1989" TargetMode="External"/><Relationship Id="rId14" Type="http://schemas.openxmlformats.org/officeDocument/2006/relationships/hyperlink" Target="https://iac.university/searchRecommendations?yearThen=eq&amp;year=1994" TargetMode="External"/><Relationship Id="rId22" Type="http://schemas.openxmlformats.org/officeDocument/2006/relationships/hyperlink" Target="https://iac.university/searchRecommendations?yearThen=eq&amp;year=2002" TargetMode="External"/><Relationship Id="rId27" Type="http://schemas.openxmlformats.org/officeDocument/2006/relationships/hyperlink" Target="https://iac.university/searchRecommendations?yearThen=eq&amp;year=2007" TargetMode="External"/><Relationship Id="rId30" Type="http://schemas.openxmlformats.org/officeDocument/2006/relationships/hyperlink" Target="https://iac.university/searchRecommendations?yearThen=eq&amp;year=2010" TargetMode="External"/><Relationship Id="rId35" Type="http://schemas.openxmlformats.org/officeDocument/2006/relationships/hyperlink" Target="https://iac.university/searchRecommendations?yearThen=eq&amp;year=2015" TargetMode="External"/><Relationship Id="rId43" Type="http://schemas.openxmlformats.org/officeDocument/2006/relationships/hyperlink" Target="https://iac.university/implementationRates?yearThen=eq&amp;year=2010" TargetMode="External"/><Relationship Id="rId48" Type="http://schemas.openxmlformats.org/officeDocument/2006/relationships/hyperlink" Target="https://iac.university/implementationRates?yearThen=eq&amp;year=2005" TargetMode="External"/><Relationship Id="rId56" Type="http://schemas.openxmlformats.org/officeDocument/2006/relationships/hyperlink" Target="https://iac.university/implementationRates?yearThen=eq&amp;year=1997" TargetMode="External"/><Relationship Id="rId64" Type="http://schemas.openxmlformats.org/officeDocument/2006/relationships/hyperlink" Target="https://iac.university/implementationRates?yearThen=eq&amp;year=1989" TargetMode="External"/><Relationship Id="rId69" Type="http://schemas.openxmlformats.org/officeDocument/2006/relationships/hyperlink" Target="https://iac.university/implementationRates?yearThen=eq&amp;year=1984" TargetMode="External"/><Relationship Id="rId8" Type="http://schemas.openxmlformats.org/officeDocument/2006/relationships/hyperlink" Target="https://iac.university/searchRecommendations?yearThen=eq&amp;year=1988" TargetMode="External"/><Relationship Id="rId51" Type="http://schemas.openxmlformats.org/officeDocument/2006/relationships/hyperlink" Target="https://iac.university/implementationRates?yearThen=eq&amp;year=2002" TargetMode="External"/><Relationship Id="rId72" Type="http://schemas.openxmlformats.org/officeDocument/2006/relationships/hyperlink" Target="https://iac.university/implementationRates?yearThen=eq&amp;year=1981" TargetMode="External"/><Relationship Id="rId3" Type="http://schemas.openxmlformats.org/officeDocument/2006/relationships/hyperlink" Target="https://iac.university/searchRecommendations?yearThen=eq&amp;year=1983" TargetMode="External"/><Relationship Id="rId12" Type="http://schemas.openxmlformats.org/officeDocument/2006/relationships/hyperlink" Target="https://iac.university/searchRecommendations?yearThen=eq&amp;year=1992" TargetMode="External"/><Relationship Id="rId17" Type="http://schemas.openxmlformats.org/officeDocument/2006/relationships/hyperlink" Target="https://iac.university/searchRecommendations?yearThen=eq&amp;year=1997" TargetMode="External"/><Relationship Id="rId25" Type="http://schemas.openxmlformats.org/officeDocument/2006/relationships/hyperlink" Target="https://iac.university/searchRecommendations?yearThen=eq&amp;year=2005" TargetMode="External"/><Relationship Id="rId33" Type="http://schemas.openxmlformats.org/officeDocument/2006/relationships/hyperlink" Target="https://iac.university/searchRecommendations?yearThen=eq&amp;year=2013" TargetMode="External"/><Relationship Id="rId38" Type="http://schemas.openxmlformats.org/officeDocument/2006/relationships/hyperlink" Target="https://iac.university/implementationRates?yearThen=eq&amp;year=2015" TargetMode="External"/><Relationship Id="rId46" Type="http://schemas.openxmlformats.org/officeDocument/2006/relationships/hyperlink" Target="https://iac.university/implementationRates?yearThen=eq&amp;year=2007" TargetMode="External"/><Relationship Id="rId59" Type="http://schemas.openxmlformats.org/officeDocument/2006/relationships/hyperlink" Target="https://iac.university/implementationRates?yearThen=eq&amp;year=1994" TargetMode="External"/><Relationship Id="rId67" Type="http://schemas.openxmlformats.org/officeDocument/2006/relationships/hyperlink" Target="https://iac.university/implementationRates?yearThen=eq&amp;year=1986" TargetMode="External"/><Relationship Id="rId20" Type="http://schemas.openxmlformats.org/officeDocument/2006/relationships/hyperlink" Target="https://iac.university/searchRecommendations?yearThen=eq&amp;year=2000" TargetMode="External"/><Relationship Id="rId41" Type="http://schemas.openxmlformats.org/officeDocument/2006/relationships/hyperlink" Target="https://iac.university/implementationRates?yearThen=eq&amp;year=2012" TargetMode="External"/><Relationship Id="rId54" Type="http://schemas.openxmlformats.org/officeDocument/2006/relationships/hyperlink" Target="https://iac.university/implementationRates?yearThen=eq&amp;year=1999" TargetMode="External"/><Relationship Id="rId62" Type="http://schemas.openxmlformats.org/officeDocument/2006/relationships/hyperlink" Target="https://iac.university/implementationRates?yearThen=eq&amp;year=1991" TargetMode="External"/><Relationship Id="rId70" Type="http://schemas.openxmlformats.org/officeDocument/2006/relationships/hyperlink" Target="https://iac.university/implementationRates?yearThen=eq&amp;year=1983"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Q19" sqref="Q19"/>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9" sqref="G19"/>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40"/>
  <sheetViews>
    <sheetView tabSelected="1" workbookViewId="0">
      <pane xSplit="1" topLeftCell="B1" activePane="topRight" state="frozen"/>
      <selection pane="topRight" activeCell="P11" sqref="P11"/>
    </sheetView>
  </sheetViews>
  <sheetFormatPr defaultRowHeight="14.5" x14ac:dyDescent="0.35"/>
  <cols>
    <col min="1" max="1" width="12.36328125" bestFit="1" customWidth="1"/>
    <col min="2" max="2" width="15.81640625" bestFit="1" customWidth="1"/>
    <col min="3" max="3" width="5.81640625" customWidth="1"/>
    <col min="4" max="4" width="5.6328125" customWidth="1"/>
    <col min="5" max="5" width="5.54296875" customWidth="1"/>
    <col min="6" max="6" width="7.6328125" customWidth="1"/>
    <col min="7" max="7" width="9.1796875" bestFit="1" customWidth="1"/>
    <col min="9" max="9" width="8.7265625" style="14"/>
    <col min="11" max="11" width="9.1796875" bestFit="1" customWidth="1"/>
    <col min="12" max="12" width="10.26953125" bestFit="1" customWidth="1"/>
    <col min="13" max="13" width="12" bestFit="1" customWidth="1"/>
    <col min="14" max="14" width="8.26953125" bestFit="1" customWidth="1"/>
    <col min="15" max="15" width="12.54296875" bestFit="1" customWidth="1"/>
    <col min="16" max="17" width="12.54296875" customWidth="1"/>
    <col min="19" max="19" width="9.81640625" bestFit="1" customWidth="1"/>
  </cols>
  <sheetData>
    <row r="1" spans="1:21" x14ac:dyDescent="0.35">
      <c r="B1" t="s">
        <v>3</v>
      </c>
      <c r="J1" t="s">
        <v>4</v>
      </c>
    </row>
    <row r="2" spans="1:21" x14ac:dyDescent="0.35">
      <c r="A2" t="s">
        <v>0</v>
      </c>
      <c r="B2" t="str" vm="16">
        <f>CUBEMEMBER("ThisWorkbookDataModel","[Measures].[Count of SUPERID]")</f>
        <v>Count of SUPERID</v>
      </c>
      <c r="C2" t="str" vm="41">
        <f>CUBEMEMBER("ThisWorkbookDataModel","[Measures].[Imp]")</f>
        <v>Imp</v>
      </c>
      <c r="D2" t="str" vm="27">
        <f>CUBEMEMBER("ThisWorkbookDataModel","[Measures].[Imp p]")</f>
        <v>Imp p</v>
      </c>
      <c r="E2" t="str" vm="11">
        <f>CUBEMEMBER("ThisWorkbookDataModel","[Measures].[Imp k]")</f>
        <v>Imp k</v>
      </c>
      <c r="F2" t="str" vm="30">
        <f>CUBEMEMBER("ThisWorkbookDataModel","[Measures].[Not Imp]")</f>
        <v>Not Imp</v>
      </c>
      <c r="G2" t="str" vm="40">
        <f>CUBEMEMBER("ThisWorkbookDataModel","[Measures].[Blank Imp]")</f>
        <v>Blank Imp</v>
      </c>
      <c r="H2" t="s">
        <v>14</v>
      </c>
      <c r="J2" s="1" t="s">
        <v>5</v>
      </c>
      <c r="K2" s="1" t="s">
        <v>6</v>
      </c>
      <c r="L2" s="1" t="s">
        <v>7</v>
      </c>
      <c r="M2" s="1" t="s">
        <v>8</v>
      </c>
      <c r="N2" s="1" t="s">
        <v>9</v>
      </c>
      <c r="O2" s="1" t="s">
        <v>10</v>
      </c>
      <c r="P2" s="1" t="s">
        <v>13</v>
      </c>
      <c r="Q2" s="1"/>
      <c r="R2" s="1"/>
      <c r="S2" s="1"/>
      <c r="T2" s="1"/>
    </row>
    <row r="3" spans="1:21" x14ac:dyDescent="0.35">
      <c r="A3" s="2" t="str" vm="26">
        <f>CUBEMEMBER("ThisWorkbookDataModel","[RECC].[FY].&amp;")</f>
        <v/>
      </c>
      <c r="B3" vm="92">
        <f>CUBEVALUE("ThisWorkbookDataModel",$A3,B$2)</f>
        <v>3860</v>
      </c>
      <c r="C3" vm="257">
        <f>CUBEVALUE("ThisWorkbookDataModel",$A3,C$2)</f>
        <v>564</v>
      </c>
      <c r="D3" t="str" vm="144">
        <f>CUBEVALUE("ThisWorkbookDataModel",$A3,D$2)</f>
        <v/>
      </c>
      <c r="E3" t="str" vm="145">
        <f>CUBEVALUE("ThisWorkbookDataModel",$A3,E$2)</f>
        <v/>
      </c>
      <c r="F3" vm="229">
        <f>CUBEVALUE("ThisWorkbookDataModel",$A3,F$2)</f>
        <v>621</v>
      </c>
      <c r="G3" vm="241">
        <f>CUBEVALUE("ThisWorkbookDataModel",$A3,G$2)</f>
        <v>2675</v>
      </c>
      <c r="H3" s="3"/>
      <c r="S3" t="s">
        <v>11</v>
      </c>
      <c r="T3" t="s">
        <v>1</v>
      </c>
      <c r="U3" t="s">
        <v>12</v>
      </c>
    </row>
    <row r="4" spans="1:21" x14ac:dyDescent="0.35">
      <c r="A4" s="2" t="str" vm="10">
        <f>CUBEMEMBER("ThisWorkbookDataModel","[RECC].[FY].&amp;[1981]")</f>
        <v>1981</v>
      </c>
      <c r="B4" vm="55">
        <f>CUBEVALUE("ThisWorkbookDataModel",$A4,B$2)</f>
        <v>80</v>
      </c>
      <c r="C4" vm="111">
        <f>CUBEVALUE("ThisWorkbookDataModel",$A4,C$2)</f>
        <v>33</v>
      </c>
      <c r="D4" t="str" vm="227">
        <f>CUBEVALUE("ThisWorkbookDataModel",$A4,D$2)</f>
        <v/>
      </c>
      <c r="E4" t="str" vm="75">
        <f>CUBEVALUE("ThisWorkbookDataModel",$A4,E$2)</f>
        <v/>
      </c>
      <c r="F4" vm="231">
        <f>CUBEVALUE("ThisWorkbookDataModel",$A4,F$2)</f>
        <v>47</v>
      </c>
      <c r="G4" t="str" vm="112">
        <f>CUBEVALUE("ThisWorkbookDataModel",$A4,G$2)</f>
        <v/>
      </c>
      <c r="H4" s="15">
        <f>ROUND(C4/B4,3)</f>
        <v>0.41299999999999998</v>
      </c>
      <c r="I4" s="16">
        <f>H4-N4</f>
        <v>0</v>
      </c>
      <c r="J4" s="4">
        <v>1981</v>
      </c>
      <c r="K4" s="5">
        <v>80</v>
      </c>
      <c r="L4" s="6">
        <v>80</v>
      </c>
      <c r="M4" s="5">
        <v>33</v>
      </c>
      <c r="N4" s="7">
        <v>0.41299999999999998</v>
      </c>
      <c r="O4" s="8" t="s">
        <v>2</v>
      </c>
      <c r="P4" s="11"/>
      <c r="Q4" s="11"/>
      <c r="S4">
        <f>K4-B4</f>
        <v>0</v>
      </c>
      <c r="T4">
        <f>M4-C4</f>
        <v>0</v>
      </c>
    </row>
    <row r="5" spans="1:21" x14ac:dyDescent="0.35">
      <c r="A5" s="2" t="str" vm="44">
        <f>CUBEMEMBER("ThisWorkbookDataModel","[RECC].[FY].&amp;[1982]")</f>
        <v>1982</v>
      </c>
      <c r="B5" vm="217">
        <f>CUBEVALUE("ThisWorkbookDataModel",$A5,B$2)</f>
        <v>1152</v>
      </c>
      <c r="C5" vm="218">
        <f>CUBEVALUE("ThisWorkbookDataModel",$A5,C$2)</f>
        <v>317</v>
      </c>
      <c r="D5" t="str" vm="221">
        <f>CUBEVALUE("ThisWorkbookDataModel",$A5,D$2)</f>
        <v/>
      </c>
      <c r="E5" t="str" vm="222">
        <f>CUBEVALUE("ThisWorkbookDataModel",$A5,E$2)</f>
        <v/>
      </c>
      <c r="F5" vm="220">
        <f>CUBEVALUE("ThisWorkbookDataModel",$A5,F$2)</f>
        <v>835</v>
      </c>
      <c r="G5" t="str" vm="219">
        <f>CUBEVALUE("ThisWorkbookDataModel",$A5,G$2)</f>
        <v/>
      </c>
      <c r="H5" s="15">
        <f t="shared" ref="H5:H40" si="0">ROUND(C5/B5,3)</f>
        <v>0.27500000000000002</v>
      </c>
      <c r="I5" s="16">
        <f t="shared" ref="I5:I40" si="1">H5-N5</f>
        <v>0</v>
      </c>
      <c r="J5" s="4">
        <v>1982</v>
      </c>
      <c r="K5" s="9">
        <v>1152</v>
      </c>
      <c r="L5" s="10">
        <v>1152</v>
      </c>
      <c r="M5" s="5">
        <v>317</v>
      </c>
      <c r="N5" s="7">
        <v>0.27500000000000002</v>
      </c>
      <c r="O5" s="8" t="s">
        <v>2</v>
      </c>
      <c r="P5" s="11"/>
      <c r="Q5" s="11"/>
      <c r="S5">
        <f>K5-B5</f>
        <v>0</v>
      </c>
      <c r="T5">
        <f>M5-C5</f>
        <v>0</v>
      </c>
    </row>
    <row r="6" spans="1:21" x14ac:dyDescent="0.35">
      <c r="A6" s="2" t="str" vm="39">
        <f>CUBEMEMBER("ThisWorkbookDataModel","[RECC].[FY].&amp;[1983]")</f>
        <v>1983</v>
      </c>
      <c r="B6" vm="200">
        <f>CUBEVALUE("ThisWorkbookDataModel",$A6,B$2)</f>
        <v>1150</v>
      </c>
      <c r="C6" vm="203">
        <f>CUBEVALUE("ThisWorkbookDataModel",$A6,C$2)</f>
        <v>352</v>
      </c>
      <c r="D6" t="str" vm="202">
        <f>CUBEVALUE("ThisWorkbookDataModel",$A6,D$2)</f>
        <v/>
      </c>
      <c r="E6" t="str" vm="199">
        <f>CUBEVALUE("ThisWorkbookDataModel",$A6,E$2)</f>
        <v/>
      </c>
      <c r="F6" vm="201">
        <f>CUBEVALUE("ThisWorkbookDataModel",$A6,F$2)</f>
        <v>798</v>
      </c>
      <c r="G6" t="str" vm="204">
        <f>CUBEVALUE("ThisWorkbookDataModel",$A6,G$2)</f>
        <v/>
      </c>
      <c r="H6" s="15">
        <f t="shared" si="0"/>
        <v>0.30599999999999999</v>
      </c>
      <c r="I6" s="16">
        <f t="shared" si="1"/>
        <v>0</v>
      </c>
      <c r="J6" s="4">
        <v>1983</v>
      </c>
      <c r="K6" s="9">
        <v>1150</v>
      </c>
      <c r="L6" s="10">
        <v>1150</v>
      </c>
      <c r="M6" s="5">
        <v>352</v>
      </c>
      <c r="N6" s="7">
        <v>0.30599999999999999</v>
      </c>
      <c r="O6" s="8" t="s">
        <v>2</v>
      </c>
      <c r="P6" s="11"/>
      <c r="Q6" s="11"/>
      <c r="S6">
        <f>K6-B6</f>
        <v>0</v>
      </c>
      <c r="T6">
        <f>M6-C6</f>
        <v>0</v>
      </c>
    </row>
    <row r="7" spans="1:21" x14ac:dyDescent="0.35">
      <c r="A7" s="2" t="str" vm="25">
        <f>CUBEMEMBER("ThisWorkbookDataModel","[RECC].[FY].&amp;[1984]")</f>
        <v>1984</v>
      </c>
      <c r="B7" vm="65">
        <f>CUBEVALUE("ThisWorkbookDataModel",$A7,B$2)</f>
        <v>1746</v>
      </c>
      <c r="C7" vm="258">
        <f>CUBEVALUE("ThisWorkbookDataModel",$A7,C$2)</f>
        <v>1050</v>
      </c>
      <c r="D7" t="str" vm="142">
        <f>CUBEVALUE("ThisWorkbookDataModel",$A7,D$2)</f>
        <v/>
      </c>
      <c r="E7" t="str" vm="143">
        <f>CUBEVALUE("ThisWorkbookDataModel",$A7,E$2)</f>
        <v/>
      </c>
      <c r="F7" vm="91">
        <f>CUBEVALUE("ThisWorkbookDataModel",$A7,F$2)</f>
        <v>696</v>
      </c>
      <c r="G7" t="str" vm="242">
        <f>CUBEVALUE("ThisWorkbookDataModel",$A7,G$2)</f>
        <v/>
      </c>
      <c r="H7" s="15">
        <f t="shared" si="0"/>
        <v>0.60099999999999998</v>
      </c>
      <c r="I7" s="16">
        <f t="shared" si="1"/>
        <v>0</v>
      </c>
      <c r="J7" s="4">
        <v>1984</v>
      </c>
      <c r="K7" s="9">
        <v>1746</v>
      </c>
      <c r="L7" s="10">
        <v>1746</v>
      </c>
      <c r="M7" s="9">
        <v>1050</v>
      </c>
      <c r="N7" s="7">
        <v>0.60099999999999998</v>
      </c>
      <c r="O7" s="8" t="s">
        <v>2</v>
      </c>
      <c r="P7" s="11"/>
      <c r="Q7" s="11"/>
      <c r="S7">
        <f>K7-B7</f>
        <v>0</v>
      </c>
      <c r="T7">
        <f>M7-C7</f>
        <v>0</v>
      </c>
    </row>
    <row r="8" spans="1:21" x14ac:dyDescent="0.35">
      <c r="A8" s="2" t="str" vm="9">
        <f>CUBEMEMBER("ThisWorkbookDataModel","[RECC].[FY].&amp;[1985]")</f>
        <v>1985</v>
      </c>
      <c r="B8" vm="54">
        <f>CUBEVALUE("ThisWorkbookDataModel",$A8,B$2)</f>
        <v>2377</v>
      </c>
      <c r="C8" vm="109">
        <f>CUBEVALUE("ThisWorkbookDataModel",$A8,C$2)</f>
        <v>1400</v>
      </c>
      <c r="D8" t="str" vm="64">
        <f>CUBEVALUE("ThisWorkbookDataModel",$A8,D$2)</f>
        <v/>
      </c>
      <c r="E8" t="str" vm="74">
        <f>CUBEVALUE("ThisWorkbookDataModel",$A8,E$2)</f>
        <v/>
      </c>
      <c r="F8" vm="232">
        <f>CUBEVALUE("ThisWorkbookDataModel",$A8,F$2)</f>
        <v>977</v>
      </c>
      <c r="G8" t="str" vm="110">
        <f>CUBEVALUE("ThisWorkbookDataModel",$A8,G$2)</f>
        <v/>
      </c>
      <c r="H8" s="15">
        <f t="shared" si="0"/>
        <v>0.58899999999999997</v>
      </c>
      <c r="I8" s="16">
        <f t="shared" si="1"/>
        <v>0</v>
      </c>
      <c r="J8" s="4">
        <v>1985</v>
      </c>
      <c r="K8" s="9">
        <v>2377</v>
      </c>
      <c r="L8" s="10">
        <v>2377</v>
      </c>
      <c r="M8" s="9">
        <v>1400</v>
      </c>
      <c r="N8" s="7">
        <v>0.58899999999999997</v>
      </c>
      <c r="O8" s="8" t="s">
        <v>2</v>
      </c>
      <c r="P8" s="11"/>
      <c r="Q8" s="11"/>
      <c r="S8">
        <f>K8-B8</f>
        <v>0</v>
      </c>
      <c r="T8">
        <f>M8-C8</f>
        <v>0</v>
      </c>
    </row>
    <row r="9" spans="1:21" x14ac:dyDescent="0.35">
      <c r="A9" s="2" t="str" vm="15">
        <f>CUBEMEMBER("ThisWorkbookDataModel","[RECC].[FY].&amp;[1986]")</f>
        <v>1986</v>
      </c>
      <c r="B9" vm="117">
        <f>CUBEVALUE("ThisWorkbookDataModel",$A9,B$2)</f>
        <v>1998</v>
      </c>
      <c r="C9" vm="259">
        <f>CUBEVALUE("ThisWorkbookDataModel",$A9,C$2)</f>
        <v>1254</v>
      </c>
      <c r="D9" t="str" vm="223">
        <f>CUBEVALUE("ThisWorkbookDataModel",$A9,D$2)</f>
        <v/>
      </c>
      <c r="E9" t="str" vm="118">
        <f>CUBEVALUE("ThisWorkbookDataModel",$A9,E$2)</f>
        <v/>
      </c>
      <c r="F9" vm="90">
        <f>CUBEVALUE("ThisWorkbookDataModel",$A9,F$2)</f>
        <v>744</v>
      </c>
      <c r="G9" t="str" vm="243">
        <f>CUBEVALUE("ThisWorkbookDataModel",$A9,G$2)</f>
        <v/>
      </c>
      <c r="H9" s="15">
        <f t="shared" si="0"/>
        <v>0.628</v>
      </c>
      <c r="I9" s="16">
        <f t="shared" si="1"/>
        <v>0</v>
      </c>
      <c r="J9" s="4">
        <v>1986</v>
      </c>
      <c r="K9" s="9">
        <v>1998</v>
      </c>
      <c r="L9" s="10">
        <v>1998</v>
      </c>
      <c r="M9" s="9">
        <v>1254</v>
      </c>
      <c r="N9" s="7">
        <v>0.628</v>
      </c>
      <c r="O9" s="8" t="s">
        <v>2</v>
      </c>
      <c r="P9" s="11"/>
      <c r="Q9" s="11"/>
      <c r="S9">
        <f>K9-B9</f>
        <v>0</v>
      </c>
      <c r="T9">
        <f>M9-C9</f>
        <v>0</v>
      </c>
    </row>
    <row r="10" spans="1:21" x14ac:dyDescent="0.35">
      <c r="A10" s="2" t="str" vm="38">
        <f>CUBEMEMBER("ThisWorkbookDataModel","[RECC].[FY].&amp;[1987]")</f>
        <v>1987</v>
      </c>
      <c r="B10" vm="195">
        <f>CUBEVALUE("ThisWorkbookDataModel",$A10,B$2)</f>
        <v>2175</v>
      </c>
      <c r="C10" vm="197">
        <f>CUBEVALUE("ThisWorkbookDataModel",$A10,C$2)</f>
        <v>1404</v>
      </c>
      <c r="D10" t="str" vm="194">
        <f>CUBEVALUE("ThisWorkbookDataModel",$A10,D$2)</f>
        <v/>
      </c>
      <c r="E10" t="str" vm="193">
        <f>CUBEVALUE("ThisWorkbookDataModel",$A10,E$2)</f>
        <v/>
      </c>
      <c r="F10" vm="196">
        <f>CUBEVALUE("ThisWorkbookDataModel",$A10,F$2)</f>
        <v>771</v>
      </c>
      <c r="G10" t="str" vm="198">
        <f>CUBEVALUE("ThisWorkbookDataModel",$A10,G$2)</f>
        <v/>
      </c>
      <c r="H10" s="15">
        <f t="shared" si="0"/>
        <v>0.64600000000000002</v>
      </c>
      <c r="I10" s="16">
        <f t="shared" si="1"/>
        <v>0</v>
      </c>
      <c r="J10" s="4">
        <v>1987</v>
      </c>
      <c r="K10" s="9">
        <v>2175</v>
      </c>
      <c r="L10" s="10">
        <v>2175</v>
      </c>
      <c r="M10" s="9">
        <v>1404</v>
      </c>
      <c r="N10" s="7">
        <v>0.64600000000000002</v>
      </c>
      <c r="O10" s="8" t="s">
        <v>2</v>
      </c>
      <c r="P10" s="11"/>
      <c r="Q10" s="11"/>
      <c r="S10">
        <f>K10-B10</f>
        <v>0</v>
      </c>
      <c r="T10">
        <f>M10-C10</f>
        <v>0</v>
      </c>
    </row>
    <row r="11" spans="1:21" x14ac:dyDescent="0.35">
      <c r="A11" s="2" t="str" vm="24">
        <f>CUBEMEMBER("ThisWorkbookDataModel","[RECC].[FY].&amp;[1988]")</f>
        <v>1988</v>
      </c>
      <c r="B11" vm="140">
        <f>CUBEVALUE("ThisWorkbookDataModel",$A11,B$2)</f>
        <v>2629</v>
      </c>
      <c r="C11" vm="260">
        <f>CUBEVALUE("ThisWorkbookDataModel",$A11,C$2)</f>
        <v>1581</v>
      </c>
      <c r="D11" t="str" vm="139">
        <f>CUBEVALUE("ThisWorkbookDataModel",$A11,D$2)</f>
        <v/>
      </c>
      <c r="E11" t="str" vm="141">
        <f>CUBEVALUE("ThisWorkbookDataModel",$A11,E$2)</f>
        <v/>
      </c>
      <c r="F11" vm="89">
        <f>CUBEVALUE("ThisWorkbookDataModel",$A11,F$2)</f>
        <v>1048</v>
      </c>
      <c r="G11" t="str" vm="244">
        <f>CUBEVALUE("ThisWorkbookDataModel",$A11,G$2)</f>
        <v/>
      </c>
      <c r="H11" s="15">
        <f t="shared" si="0"/>
        <v>0.60099999999999998</v>
      </c>
      <c r="I11" s="16">
        <f t="shared" si="1"/>
        <v>0</v>
      </c>
      <c r="J11" s="4">
        <v>1988</v>
      </c>
      <c r="K11" s="9">
        <v>2629</v>
      </c>
      <c r="L11" s="10">
        <v>2629</v>
      </c>
      <c r="M11" s="9">
        <v>1581</v>
      </c>
      <c r="N11" s="7">
        <v>0.60099999999999998</v>
      </c>
      <c r="O11" s="8" t="s">
        <v>2</v>
      </c>
      <c r="P11" s="11"/>
      <c r="Q11" s="11"/>
      <c r="S11">
        <f>K11-B11</f>
        <v>0</v>
      </c>
      <c r="T11">
        <f>M11-C11</f>
        <v>0</v>
      </c>
    </row>
    <row r="12" spans="1:21" x14ac:dyDescent="0.35">
      <c r="A12" s="2" t="str" vm="8">
        <f>CUBEMEMBER("ThisWorkbookDataModel","[RECC].[FY].&amp;[1989]")</f>
        <v>1989</v>
      </c>
      <c r="B12" vm="53">
        <f>CUBEVALUE("ThisWorkbookDataModel",$A12,B$2)</f>
        <v>2380</v>
      </c>
      <c r="C12" vm="107">
        <f>CUBEVALUE("ThisWorkbookDataModel",$A12,C$2)</f>
        <v>1402</v>
      </c>
      <c r="D12" t="str" vm="63">
        <f>CUBEVALUE("ThisWorkbookDataModel",$A12,D$2)</f>
        <v/>
      </c>
      <c r="E12" t="str" vm="73">
        <f>CUBEVALUE("ThisWorkbookDataModel",$A12,E$2)</f>
        <v/>
      </c>
      <c r="F12" vm="233">
        <f>CUBEVALUE("ThisWorkbookDataModel",$A12,F$2)</f>
        <v>978</v>
      </c>
      <c r="G12" t="str" vm="108">
        <f>CUBEVALUE("ThisWorkbookDataModel",$A12,G$2)</f>
        <v/>
      </c>
      <c r="H12" s="15">
        <f t="shared" si="0"/>
        <v>0.58899999999999997</v>
      </c>
      <c r="I12" s="16">
        <f t="shared" si="1"/>
        <v>0</v>
      </c>
      <c r="J12" s="4">
        <v>1989</v>
      </c>
      <c r="K12" s="9">
        <v>2380</v>
      </c>
      <c r="L12" s="10">
        <v>2380</v>
      </c>
      <c r="M12" s="9">
        <v>1402</v>
      </c>
      <c r="N12" s="7">
        <v>0.58899999999999997</v>
      </c>
      <c r="O12" s="8" t="s">
        <v>2</v>
      </c>
      <c r="P12" s="11"/>
      <c r="Q12" s="11"/>
      <c r="S12">
        <f>K12-B12</f>
        <v>0</v>
      </c>
      <c r="T12">
        <f>M12-C12</f>
        <v>0</v>
      </c>
    </row>
    <row r="13" spans="1:21" x14ac:dyDescent="0.35">
      <c r="A13" s="2" t="str" vm="29">
        <f>CUBEMEMBER("ThisWorkbookDataModel","[RECC].[FY].&amp;[1990]")</f>
        <v>1990</v>
      </c>
      <c r="B13" vm="151">
        <f>CUBEVALUE("ThisWorkbookDataModel",$A13,B$2)</f>
        <v>2417</v>
      </c>
      <c r="C13" vm="261">
        <f>CUBEVALUE("ThisWorkbookDataModel",$A13,C$2)</f>
        <v>1395</v>
      </c>
      <c r="D13" t="str" vm="150">
        <f>CUBEVALUE("ThisWorkbookDataModel",$A13,D$2)</f>
        <v/>
      </c>
      <c r="E13" t="str" vm="152">
        <f>CUBEVALUE("ThisWorkbookDataModel",$A13,E$2)</f>
        <v/>
      </c>
      <c r="F13" vm="88">
        <f>CUBEVALUE("ThisWorkbookDataModel",$A13,F$2)</f>
        <v>1022</v>
      </c>
      <c r="G13" t="str" vm="245">
        <f>CUBEVALUE("ThisWorkbookDataModel",$A13,G$2)</f>
        <v/>
      </c>
      <c r="H13" s="15">
        <f t="shared" si="0"/>
        <v>0.57699999999999996</v>
      </c>
      <c r="I13" s="16">
        <f t="shared" si="1"/>
        <v>0</v>
      </c>
      <c r="J13" s="4">
        <v>1990</v>
      </c>
      <c r="K13" s="9">
        <v>2417</v>
      </c>
      <c r="L13" s="10">
        <v>2417</v>
      </c>
      <c r="M13" s="9">
        <v>1395</v>
      </c>
      <c r="N13" s="7">
        <v>0.57699999999999996</v>
      </c>
      <c r="O13" s="8" t="s">
        <v>2</v>
      </c>
      <c r="P13" s="11"/>
      <c r="Q13" s="11"/>
      <c r="S13">
        <f>K13-B13</f>
        <v>0</v>
      </c>
      <c r="T13">
        <f>M13-C13</f>
        <v>0</v>
      </c>
    </row>
    <row r="14" spans="1:21" x14ac:dyDescent="0.35">
      <c r="A14" s="2" t="str" vm="37">
        <f>CUBEMEMBER("ThisWorkbookDataModel","[RECC].[FY].&amp;[1991]")</f>
        <v>1991</v>
      </c>
      <c r="B14" vm="189">
        <f>CUBEVALUE("ThisWorkbookDataModel",$A14,B$2)</f>
        <v>3091</v>
      </c>
      <c r="C14" vm="191">
        <f>CUBEVALUE("ThisWorkbookDataModel",$A14,C$2)</f>
        <v>1766</v>
      </c>
      <c r="D14" t="str" vm="188">
        <f>CUBEVALUE("ThisWorkbookDataModel",$A14,D$2)</f>
        <v/>
      </c>
      <c r="E14" t="str" vm="187">
        <f>CUBEVALUE("ThisWorkbookDataModel",$A14,E$2)</f>
        <v/>
      </c>
      <c r="F14" vm="190">
        <f>CUBEVALUE("ThisWorkbookDataModel",$A14,F$2)</f>
        <v>1325</v>
      </c>
      <c r="G14" t="str" vm="192">
        <f>CUBEVALUE("ThisWorkbookDataModel",$A14,G$2)</f>
        <v/>
      </c>
      <c r="H14" s="15">
        <f t="shared" si="0"/>
        <v>0.57099999999999995</v>
      </c>
      <c r="I14" s="16">
        <f t="shared" si="1"/>
        <v>0</v>
      </c>
      <c r="J14" s="4">
        <v>1991</v>
      </c>
      <c r="K14" s="9">
        <v>3091</v>
      </c>
      <c r="L14" s="10">
        <v>3091</v>
      </c>
      <c r="M14" s="9">
        <v>1766</v>
      </c>
      <c r="N14" s="7">
        <v>0.57099999999999995</v>
      </c>
      <c r="O14" s="8" t="s">
        <v>2</v>
      </c>
      <c r="P14" s="11"/>
      <c r="Q14" s="11"/>
      <c r="S14">
        <f>K14-B14</f>
        <v>0</v>
      </c>
      <c r="T14">
        <f>M14-C14</f>
        <v>0</v>
      </c>
    </row>
    <row r="15" spans="1:21" x14ac:dyDescent="0.35">
      <c r="A15" s="2" t="str" vm="23">
        <f>CUBEMEMBER("ThisWorkbookDataModel","[RECC].[FY].&amp;[1992]")</f>
        <v>1992</v>
      </c>
      <c r="B15" vm="137">
        <f>CUBEVALUE("ThisWorkbookDataModel",$A15,B$2)</f>
        <v>3777</v>
      </c>
      <c r="C15" vm="262">
        <f>CUBEVALUE("ThisWorkbookDataModel",$A15,C$2)</f>
        <v>1828</v>
      </c>
      <c r="D15" t="str" vm="136">
        <f>CUBEVALUE("ThisWorkbookDataModel",$A15,D$2)</f>
        <v/>
      </c>
      <c r="E15" vm="138">
        <f>CUBEVALUE("ThisWorkbookDataModel",$A15,E$2)</f>
        <v>28</v>
      </c>
      <c r="F15" vm="87">
        <f>CUBEVALUE("ThisWorkbookDataModel",$A15,F$2)</f>
        <v>1921</v>
      </c>
      <c r="G15" t="str" vm="246">
        <f>CUBEVALUE("ThisWorkbookDataModel",$A15,G$2)</f>
        <v/>
      </c>
      <c r="H15" s="15">
        <f t="shared" si="0"/>
        <v>0.48399999999999999</v>
      </c>
      <c r="I15" s="16">
        <f t="shared" si="1"/>
        <v>-4.0000000000000036E-3</v>
      </c>
      <c r="J15" s="4">
        <v>1992</v>
      </c>
      <c r="K15" s="9">
        <v>3777</v>
      </c>
      <c r="L15" s="10">
        <v>3749</v>
      </c>
      <c r="M15" s="9">
        <v>1828</v>
      </c>
      <c r="N15" s="7">
        <v>0.48799999999999999</v>
      </c>
      <c r="O15" s="6">
        <v>28</v>
      </c>
      <c r="P15" s="12"/>
      <c r="Q15" s="12"/>
      <c r="S15">
        <f>K15-B15</f>
        <v>0</v>
      </c>
      <c r="T15">
        <f>M15-C15</f>
        <v>0</v>
      </c>
    </row>
    <row r="16" spans="1:21" x14ac:dyDescent="0.35">
      <c r="A16" s="2" t="str" vm="7">
        <f>CUBEMEMBER("ThisWorkbookDataModel","[RECC].[FY].&amp;[1993]")</f>
        <v>1993</v>
      </c>
      <c r="B16" vm="52">
        <f>CUBEVALUE("ThisWorkbookDataModel",$A16,B$2)</f>
        <v>4130</v>
      </c>
      <c r="C16" vm="105">
        <f>CUBEVALUE("ThisWorkbookDataModel",$A16,C$2)</f>
        <v>2052</v>
      </c>
      <c r="D16" t="str" vm="228">
        <f>CUBEVALUE("ThisWorkbookDataModel",$A16,D$2)</f>
        <v/>
      </c>
      <c r="E16" vm="72">
        <f>CUBEVALUE("ThisWorkbookDataModel",$A16,E$2)</f>
        <v>137</v>
      </c>
      <c r="F16" vm="234">
        <f>CUBEVALUE("ThisWorkbookDataModel",$A16,F$2)</f>
        <v>1941</v>
      </c>
      <c r="G16" t="str" vm="106">
        <f>CUBEVALUE("ThisWorkbookDataModel",$A16,G$2)</f>
        <v/>
      </c>
      <c r="H16" s="15">
        <f t="shared" si="0"/>
        <v>0.497</v>
      </c>
      <c r="I16" s="16">
        <f t="shared" si="1"/>
        <v>-1.7000000000000015E-2</v>
      </c>
      <c r="J16" s="4">
        <v>1993</v>
      </c>
      <c r="K16" s="9">
        <v>4130</v>
      </c>
      <c r="L16" s="10">
        <v>3993</v>
      </c>
      <c r="M16" s="9">
        <v>2052</v>
      </c>
      <c r="N16" s="7">
        <v>0.51400000000000001</v>
      </c>
      <c r="O16" s="6">
        <v>137</v>
      </c>
      <c r="P16" s="12"/>
      <c r="Q16" s="12"/>
      <c r="S16">
        <f>K16-B16</f>
        <v>0</v>
      </c>
      <c r="T16">
        <f>M16-C16</f>
        <v>0</v>
      </c>
    </row>
    <row r="17" spans="1:20" x14ac:dyDescent="0.35">
      <c r="A17" s="2" t="str" vm="14">
        <f>CUBEMEMBER("ThisWorkbookDataModel","[RECC].[FY].&amp;[1994]")</f>
        <v>1994</v>
      </c>
      <c r="B17" vm="62">
        <f>CUBEVALUE("ThisWorkbookDataModel",$A17,B$2)</f>
        <v>5474</v>
      </c>
      <c r="C17" vm="263">
        <f>CUBEVALUE("ThisWorkbookDataModel",$A17,C$2)</f>
        <v>2585</v>
      </c>
      <c r="D17" t="str" vm="224">
        <f>CUBEVALUE("ThisWorkbookDataModel",$A17,D$2)</f>
        <v/>
      </c>
      <c r="E17" vm="45">
        <f>CUBEVALUE("ThisWorkbookDataModel",$A17,E$2)</f>
        <v>193</v>
      </c>
      <c r="F17" vm="86">
        <f>CUBEVALUE("ThisWorkbookDataModel",$A17,F$2)</f>
        <v>2696</v>
      </c>
      <c r="G17" t="str" vm="247">
        <f>CUBEVALUE("ThisWorkbookDataModel",$A17,G$2)</f>
        <v/>
      </c>
      <c r="H17" s="15">
        <f t="shared" si="0"/>
        <v>0.47199999999999998</v>
      </c>
      <c r="I17" s="16">
        <f t="shared" si="1"/>
        <v>-1.7000000000000015E-2</v>
      </c>
      <c r="J17" s="4">
        <v>1994</v>
      </c>
      <c r="K17" s="9">
        <v>5474</v>
      </c>
      <c r="L17" s="10">
        <v>5281</v>
      </c>
      <c r="M17" s="9">
        <v>2585</v>
      </c>
      <c r="N17" s="7">
        <v>0.48899999999999999</v>
      </c>
      <c r="O17" s="6">
        <v>193</v>
      </c>
      <c r="P17" s="12"/>
      <c r="Q17" s="12"/>
      <c r="S17">
        <f>K17-B17</f>
        <v>0</v>
      </c>
      <c r="T17">
        <f>M17-C17</f>
        <v>0</v>
      </c>
    </row>
    <row r="18" spans="1:20" x14ac:dyDescent="0.35">
      <c r="A18" s="2" t="str" vm="36">
        <f>CUBEMEMBER("ThisWorkbookDataModel","[RECC].[FY].&amp;[1995]")</f>
        <v>1995</v>
      </c>
      <c r="B18" vm="182">
        <f>CUBEVALUE("ThisWorkbookDataModel",$A18,B$2)</f>
        <v>6055</v>
      </c>
      <c r="C18" vm="185">
        <f>CUBEVALUE("ThisWorkbookDataModel",$A18,C$2)</f>
        <v>3056</v>
      </c>
      <c r="D18" t="str" vm="184">
        <f>CUBEVALUE("ThisWorkbookDataModel",$A18,D$2)</f>
        <v/>
      </c>
      <c r="E18" vm="181">
        <f>CUBEVALUE("ThisWorkbookDataModel",$A18,E$2)</f>
        <v>229</v>
      </c>
      <c r="F18" vm="183">
        <f>CUBEVALUE("ThisWorkbookDataModel",$A18,F$2)</f>
        <v>2770</v>
      </c>
      <c r="G18" t="str" vm="186">
        <f>CUBEVALUE("ThisWorkbookDataModel",$A18,G$2)</f>
        <v/>
      </c>
      <c r="H18" s="15">
        <f t="shared" si="0"/>
        <v>0.505</v>
      </c>
      <c r="I18" s="16">
        <f t="shared" si="1"/>
        <v>-2.0000000000000018E-2</v>
      </c>
      <c r="J18" s="4">
        <v>1995</v>
      </c>
      <c r="K18" s="9">
        <v>6055</v>
      </c>
      <c r="L18" s="10">
        <v>5826</v>
      </c>
      <c r="M18" s="9">
        <v>3056</v>
      </c>
      <c r="N18" s="7">
        <v>0.52500000000000002</v>
      </c>
      <c r="O18" s="6">
        <v>229</v>
      </c>
      <c r="P18" s="12"/>
      <c r="Q18" s="12"/>
      <c r="S18">
        <f>K18-B18</f>
        <v>0</v>
      </c>
      <c r="T18">
        <f>M18-C18</f>
        <v>0</v>
      </c>
    </row>
    <row r="19" spans="1:20" x14ac:dyDescent="0.35">
      <c r="A19" s="2" t="str" vm="22">
        <f>CUBEMEMBER("ThisWorkbookDataModel","[RECC].[FY].&amp;[1996]")</f>
        <v>1996</v>
      </c>
      <c r="B19" vm="61">
        <f>CUBEVALUE("ThisWorkbookDataModel",$A19,B$2)</f>
        <v>6403</v>
      </c>
      <c r="C19" vm="264">
        <f>CUBEVALUE("ThisWorkbookDataModel",$A19,C$2)</f>
        <v>3321</v>
      </c>
      <c r="D19" t="str" vm="134">
        <f>CUBEVALUE("ThisWorkbookDataModel",$A19,D$2)</f>
        <v/>
      </c>
      <c r="E19" vm="135">
        <f>CUBEVALUE("ThisWorkbookDataModel",$A19,E$2)</f>
        <v>165</v>
      </c>
      <c r="F19" vm="85">
        <f>CUBEVALUE("ThisWorkbookDataModel",$A19,F$2)</f>
        <v>2917</v>
      </c>
      <c r="G19" t="str" vm="248">
        <f>CUBEVALUE("ThisWorkbookDataModel",$A19,G$2)</f>
        <v/>
      </c>
      <c r="H19" s="15">
        <f t="shared" si="0"/>
        <v>0.51900000000000002</v>
      </c>
      <c r="I19" s="16">
        <f t="shared" si="1"/>
        <v>-1.3000000000000012E-2</v>
      </c>
      <c r="J19" s="4">
        <v>1996</v>
      </c>
      <c r="K19" s="9">
        <v>6403</v>
      </c>
      <c r="L19" s="10">
        <v>6238</v>
      </c>
      <c r="M19" s="9">
        <v>3321</v>
      </c>
      <c r="N19" s="7">
        <v>0.53200000000000003</v>
      </c>
      <c r="O19" s="6">
        <v>165</v>
      </c>
      <c r="P19" s="12"/>
      <c r="Q19" s="12"/>
      <c r="S19">
        <f>K19-B19</f>
        <v>0</v>
      </c>
      <c r="T19">
        <f>M19-C19</f>
        <v>0</v>
      </c>
    </row>
    <row r="20" spans="1:20" x14ac:dyDescent="0.35">
      <c r="A20" s="2" t="str" vm="6">
        <f>CUBEMEMBER("ThisWorkbookDataModel","[RECC].[FY].&amp;[1997]")</f>
        <v>1997</v>
      </c>
      <c r="B20" vm="51">
        <f>CUBEVALUE("ThisWorkbookDataModel",$A20,B$2)</f>
        <v>5996</v>
      </c>
      <c r="C20" vm="103">
        <f>CUBEVALUE("ThisWorkbookDataModel",$A20,C$2)</f>
        <v>2731</v>
      </c>
      <c r="D20" t="str" vm="60">
        <f>CUBEVALUE("ThisWorkbookDataModel",$A20,D$2)</f>
        <v/>
      </c>
      <c r="E20" vm="71">
        <f>CUBEVALUE("ThisWorkbookDataModel",$A20,E$2)</f>
        <v>482</v>
      </c>
      <c r="F20" vm="235">
        <f>CUBEVALUE("ThisWorkbookDataModel",$A20,F$2)</f>
        <v>2783</v>
      </c>
      <c r="G20" t="str" vm="104">
        <f>CUBEVALUE("ThisWorkbookDataModel",$A20,G$2)</f>
        <v/>
      </c>
      <c r="H20" s="15">
        <f t="shared" si="0"/>
        <v>0.45500000000000002</v>
      </c>
      <c r="I20" s="16">
        <f t="shared" si="1"/>
        <v>-3.999999999999998E-2</v>
      </c>
      <c r="J20" s="4">
        <v>1997</v>
      </c>
      <c r="K20" s="9">
        <v>5996</v>
      </c>
      <c r="L20" s="10">
        <v>5514</v>
      </c>
      <c r="M20" s="9">
        <v>2731</v>
      </c>
      <c r="N20" s="7">
        <v>0.495</v>
      </c>
      <c r="O20" s="6">
        <v>482</v>
      </c>
      <c r="P20" s="12"/>
      <c r="Q20" s="12"/>
      <c r="S20">
        <f>K20-B20</f>
        <v>0</v>
      </c>
      <c r="T20">
        <f>M20-C20</f>
        <v>0</v>
      </c>
    </row>
    <row r="21" spans="1:20" x14ac:dyDescent="0.35">
      <c r="A21" s="2" t="str" vm="43">
        <f>CUBEMEMBER("ThisWorkbookDataModel","[RECC].[FY].&amp;[1998]")</f>
        <v>1998</v>
      </c>
      <c r="B21" vm="215">
        <f>CUBEVALUE("ThisWorkbookDataModel",$A21,B$2)</f>
        <v>5872</v>
      </c>
      <c r="C21" vm="212">
        <f>CUBEVALUE("ThisWorkbookDataModel",$A21,C$2)</f>
        <v>2695</v>
      </c>
      <c r="D21" t="str" vm="214">
        <f>CUBEVALUE("ThisWorkbookDataModel",$A21,D$2)</f>
        <v/>
      </c>
      <c r="E21" vm="216">
        <f>CUBEVALUE("ThisWorkbookDataModel",$A21,E$2)</f>
        <v>301</v>
      </c>
      <c r="F21" vm="211">
        <f>CUBEVALUE("ThisWorkbookDataModel",$A21,F$2)</f>
        <v>2875</v>
      </c>
      <c r="G21" vm="213">
        <f>CUBEVALUE("ThisWorkbookDataModel",$A21,G$2)</f>
        <v>1</v>
      </c>
      <c r="H21" s="15">
        <f t="shared" si="0"/>
        <v>0.45900000000000002</v>
      </c>
      <c r="I21" s="16">
        <f t="shared" si="1"/>
        <v>-2.4999999999999967E-2</v>
      </c>
      <c r="J21" s="4">
        <v>1998</v>
      </c>
      <c r="K21" s="9">
        <v>5872</v>
      </c>
      <c r="L21" s="10">
        <v>5569</v>
      </c>
      <c r="M21" s="9">
        <v>2695</v>
      </c>
      <c r="N21" s="7">
        <v>0.48399999999999999</v>
      </c>
      <c r="O21" s="6">
        <v>303</v>
      </c>
      <c r="P21" s="12"/>
      <c r="Q21" s="12"/>
      <c r="S21">
        <f>K21-B21</f>
        <v>0</v>
      </c>
      <c r="T21">
        <f>M21-C21</f>
        <v>0</v>
      </c>
    </row>
    <row r="22" spans="1:20" x14ac:dyDescent="0.35">
      <c r="A22" s="2" t="str" vm="35">
        <f>CUBEMEMBER("ThisWorkbookDataModel","[RECC].[FY].&amp;[1999]")</f>
        <v>1999</v>
      </c>
      <c r="B22" vm="177">
        <f>CUBEVALUE("ThisWorkbookDataModel",$A22,B$2)</f>
        <v>5520</v>
      </c>
      <c r="C22" vm="179">
        <f>CUBEVALUE("ThisWorkbookDataModel",$A22,C$2)</f>
        <v>2215</v>
      </c>
      <c r="D22" vm="176">
        <f>CUBEVALUE("ThisWorkbookDataModel",$A22,D$2)</f>
        <v>1</v>
      </c>
      <c r="E22" vm="175">
        <f>CUBEVALUE("ThisWorkbookDataModel",$A22,E$2)</f>
        <v>367</v>
      </c>
      <c r="F22" vm="178">
        <f>CUBEVALUE("ThisWorkbookDataModel",$A22,F$2)</f>
        <v>2937</v>
      </c>
      <c r="G22" t="str" vm="180">
        <f>CUBEVALUE("ThisWorkbookDataModel",$A22,G$2)</f>
        <v/>
      </c>
      <c r="H22" s="15">
        <f t="shared" si="0"/>
        <v>0.40100000000000002</v>
      </c>
      <c r="I22" s="16">
        <f t="shared" si="1"/>
        <v>-2.899999999999997E-2</v>
      </c>
      <c r="J22" s="4">
        <v>1999</v>
      </c>
      <c r="K22" s="9">
        <v>5520</v>
      </c>
      <c r="L22" s="10">
        <v>5153</v>
      </c>
      <c r="M22" s="9">
        <v>2215</v>
      </c>
      <c r="N22" s="7">
        <v>0.43</v>
      </c>
      <c r="O22" s="6">
        <v>367</v>
      </c>
      <c r="P22" s="12"/>
      <c r="Q22" s="12"/>
      <c r="S22">
        <f>K22-B22</f>
        <v>0</v>
      </c>
      <c r="T22">
        <f>M22-C22</f>
        <v>0</v>
      </c>
    </row>
    <row r="23" spans="1:20" x14ac:dyDescent="0.35">
      <c r="A23" s="2" t="str" vm="21">
        <f>CUBEMEMBER("ThisWorkbookDataModel","[RECC].[FY].&amp;[2000]")</f>
        <v>2000</v>
      </c>
      <c r="B23" vm="84">
        <f>CUBEVALUE("ThisWorkbookDataModel",$A23,B$2)</f>
        <v>5333</v>
      </c>
      <c r="C23" vm="265">
        <f>CUBEVALUE("ThisWorkbookDataModel",$A23,C$2)</f>
        <v>2100</v>
      </c>
      <c r="D23" vm="131">
        <f>CUBEVALUE("ThisWorkbookDataModel",$A23,D$2)</f>
        <v>7</v>
      </c>
      <c r="E23" vm="133">
        <f>CUBEVALUE("ThisWorkbookDataModel",$A23,E$2)</f>
        <v>403</v>
      </c>
      <c r="F23" vm="132">
        <f>CUBEVALUE("ThisWorkbookDataModel",$A23,F$2)</f>
        <v>2823</v>
      </c>
      <c r="G23" t="str" vm="249">
        <f>CUBEVALUE("ThisWorkbookDataModel",$A23,G$2)</f>
        <v/>
      </c>
      <c r="H23" s="15">
        <f t="shared" si="0"/>
        <v>0.39400000000000002</v>
      </c>
      <c r="I23" s="16">
        <f t="shared" si="1"/>
        <v>-3.1999999999999973E-2</v>
      </c>
      <c r="J23" s="4">
        <v>2000</v>
      </c>
      <c r="K23" s="9">
        <v>5333</v>
      </c>
      <c r="L23" s="10">
        <v>4930</v>
      </c>
      <c r="M23" s="9">
        <v>2100</v>
      </c>
      <c r="N23" s="7">
        <v>0.42599999999999999</v>
      </c>
      <c r="O23" s="6">
        <v>403</v>
      </c>
      <c r="P23" s="12"/>
      <c r="Q23" s="12"/>
      <c r="S23">
        <f>K23-B23</f>
        <v>0</v>
      </c>
      <c r="T23">
        <f>M23-C23</f>
        <v>0</v>
      </c>
    </row>
    <row r="24" spans="1:20" x14ac:dyDescent="0.35">
      <c r="A24" s="2" t="str" vm="5">
        <f>CUBEMEMBER("ThisWorkbookDataModel","[RECC].[FY].&amp;[2001]")</f>
        <v>2001</v>
      </c>
      <c r="B24" vm="50">
        <f>CUBEVALUE("ThisWorkbookDataModel",$A24,B$2)</f>
        <v>4640</v>
      </c>
      <c r="C24" vm="101">
        <f>CUBEVALUE("ThisWorkbookDataModel",$A24,C$2)</f>
        <v>1938</v>
      </c>
      <c r="D24" vm="59">
        <f>CUBEVALUE("ThisWorkbookDataModel",$A24,D$2)</f>
        <v>119</v>
      </c>
      <c r="E24" vm="70">
        <f>CUBEVALUE("ThisWorkbookDataModel",$A24,E$2)</f>
        <v>269</v>
      </c>
      <c r="F24" vm="236">
        <f>CUBEVALUE("ThisWorkbookDataModel",$A24,F$2)</f>
        <v>2314</v>
      </c>
      <c r="G24" t="str" vm="102">
        <f>CUBEVALUE("ThisWorkbookDataModel",$A24,G$2)</f>
        <v/>
      </c>
      <c r="H24" s="15">
        <f t="shared" si="0"/>
        <v>0.41799999999999998</v>
      </c>
      <c r="I24" s="16">
        <f t="shared" si="1"/>
        <v>-2.5000000000000022E-2</v>
      </c>
      <c r="J24" s="4">
        <v>2001</v>
      </c>
      <c r="K24" s="9">
        <v>4640</v>
      </c>
      <c r="L24" s="10">
        <v>4371</v>
      </c>
      <c r="M24" s="9">
        <v>1938</v>
      </c>
      <c r="N24" s="7">
        <v>0.443</v>
      </c>
      <c r="O24" s="6">
        <v>269</v>
      </c>
      <c r="P24" s="12"/>
      <c r="Q24" s="12"/>
      <c r="S24">
        <f>K24-B24</f>
        <v>0</v>
      </c>
      <c r="T24">
        <f>M24-C24</f>
        <v>0</v>
      </c>
    </row>
    <row r="25" spans="1:20" x14ac:dyDescent="0.35">
      <c r="A25" s="2" t="str" vm="13">
        <f>CUBEMEMBER("ThisWorkbookDataModel","[RECC].[FY].&amp;[2002]")</f>
        <v>2002</v>
      </c>
      <c r="B25" vm="83">
        <f>CUBEVALUE("ThisWorkbookDataModel",$A25,B$2)</f>
        <v>4708</v>
      </c>
      <c r="C25" vm="266">
        <f>CUBEVALUE("ThisWorkbookDataModel",$A25,C$2)</f>
        <v>2061</v>
      </c>
      <c r="D25" vm="225">
        <f>CUBEVALUE("ThisWorkbookDataModel",$A25,D$2)</f>
        <v>65</v>
      </c>
      <c r="E25" vm="116">
        <f>CUBEVALUE("ThisWorkbookDataModel",$A25,E$2)</f>
        <v>185</v>
      </c>
      <c r="F25" vm="115">
        <f>CUBEVALUE("ThisWorkbookDataModel",$A25,F$2)</f>
        <v>2397</v>
      </c>
      <c r="G25" t="str" vm="250">
        <f>CUBEVALUE("ThisWorkbookDataModel",$A25,G$2)</f>
        <v/>
      </c>
      <c r="H25" s="15">
        <f t="shared" si="0"/>
        <v>0.438</v>
      </c>
      <c r="I25" s="16">
        <f t="shared" si="1"/>
        <v>-1.8000000000000016E-2</v>
      </c>
      <c r="J25" s="4">
        <v>2002</v>
      </c>
      <c r="K25" s="9">
        <v>4708</v>
      </c>
      <c r="L25" s="10">
        <v>4518</v>
      </c>
      <c r="M25" s="9">
        <v>2061</v>
      </c>
      <c r="N25" s="7">
        <v>0.45600000000000002</v>
      </c>
      <c r="O25" s="6">
        <v>190</v>
      </c>
      <c r="P25" s="12"/>
      <c r="Q25" s="12"/>
      <c r="S25">
        <f>K25-B25</f>
        <v>0</v>
      </c>
      <c r="T25">
        <f>M25-C25</f>
        <v>0</v>
      </c>
    </row>
    <row r="26" spans="1:20" x14ac:dyDescent="0.35">
      <c r="A26" s="2" t="str" vm="34">
        <f>CUBEMEMBER("ThisWorkbookDataModel","[RECC].[FY].&amp;[2003]")</f>
        <v>2003</v>
      </c>
      <c r="B26" vm="171">
        <f>CUBEVALUE("ThisWorkbookDataModel",$A26,B$2)</f>
        <v>5105</v>
      </c>
      <c r="C26" vm="173">
        <f>CUBEVALUE("ThisWorkbookDataModel",$A26,C$2)</f>
        <v>2142</v>
      </c>
      <c r="D26" vm="170">
        <f>CUBEVALUE("ThisWorkbookDataModel",$A26,D$2)</f>
        <v>110</v>
      </c>
      <c r="E26" vm="169">
        <f>CUBEVALUE("ThisWorkbookDataModel",$A26,E$2)</f>
        <v>180</v>
      </c>
      <c r="F26" vm="172">
        <f>CUBEVALUE("ThisWorkbookDataModel",$A26,F$2)</f>
        <v>2669</v>
      </c>
      <c r="G26" vm="174">
        <f>CUBEVALUE("ThisWorkbookDataModel",$A26,G$2)</f>
        <v>4</v>
      </c>
      <c r="H26" s="15">
        <f t="shared" si="0"/>
        <v>0.42</v>
      </c>
      <c r="I26" s="16">
        <f t="shared" si="1"/>
        <v>-1.8000000000000016E-2</v>
      </c>
      <c r="J26" s="4">
        <v>2003</v>
      </c>
      <c r="K26" s="9">
        <v>5105</v>
      </c>
      <c r="L26" s="10">
        <v>4888</v>
      </c>
      <c r="M26" s="9">
        <v>2142</v>
      </c>
      <c r="N26" s="7">
        <v>0.438</v>
      </c>
      <c r="O26" s="6">
        <v>217</v>
      </c>
      <c r="P26" s="12"/>
      <c r="Q26" s="12"/>
      <c r="S26">
        <f>K26-B26</f>
        <v>0</v>
      </c>
      <c r="T26">
        <f>M26-C26</f>
        <v>0</v>
      </c>
    </row>
    <row r="27" spans="1:20" x14ac:dyDescent="0.35">
      <c r="A27" s="2" t="str" vm="20">
        <f>CUBEMEMBER("ThisWorkbookDataModel","[RECC].[FY].&amp;[2004]")</f>
        <v>2004</v>
      </c>
      <c r="B27" vm="82">
        <f>CUBEVALUE("ThisWorkbookDataModel",$A27,B$2)</f>
        <v>5394</v>
      </c>
      <c r="C27" vm="267">
        <f>CUBEVALUE("ThisWorkbookDataModel",$A27,C$2)</f>
        <v>2589</v>
      </c>
      <c r="D27" vm="128">
        <f>CUBEVALUE("ThisWorkbookDataModel",$A27,D$2)</f>
        <v>57</v>
      </c>
      <c r="E27" vm="130">
        <f>CUBEVALUE("ThisWorkbookDataModel",$A27,E$2)</f>
        <v>137</v>
      </c>
      <c r="F27" vm="129">
        <f>CUBEVALUE("ThisWorkbookDataModel",$A27,F$2)</f>
        <v>2611</v>
      </c>
      <c r="G27" t="str" vm="251">
        <f>CUBEVALUE("ThisWorkbookDataModel",$A27,G$2)</f>
        <v/>
      </c>
      <c r="H27" s="15">
        <f t="shared" si="0"/>
        <v>0.48</v>
      </c>
      <c r="I27" s="16">
        <f t="shared" si="1"/>
        <v>-3.2000000000000028E-2</v>
      </c>
      <c r="J27" s="4">
        <v>2004</v>
      </c>
      <c r="K27" s="9">
        <v>5394</v>
      </c>
      <c r="L27" s="10">
        <v>5055</v>
      </c>
      <c r="M27" s="9">
        <v>2589</v>
      </c>
      <c r="N27" s="7">
        <v>0.51200000000000001</v>
      </c>
      <c r="O27" s="6">
        <v>339</v>
      </c>
      <c r="P27" s="12"/>
      <c r="Q27" s="12"/>
      <c r="S27">
        <f>K27-B27</f>
        <v>0</v>
      </c>
      <c r="T27">
        <f>M27-C27</f>
        <v>0</v>
      </c>
    </row>
    <row r="28" spans="1:20" x14ac:dyDescent="0.35">
      <c r="A28" s="2" t="str" vm="4">
        <f>CUBEMEMBER("ThisWorkbookDataModel","[RECC].[FY].&amp;[2005]")</f>
        <v>2005</v>
      </c>
      <c r="B28" vm="49">
        <f>CUBEVALUE("ThisWorkbookDataModel",$A28,B$2)</f>
        <v>4533</v>
      </c>
      <c r="C28" vm="99">
        <f>CUBEVALUE("ThisWorkbookDataModel",$A28,C$2)</f>
        <v>2075</v>
      </c>
      <c r="D28" vm="81">
        <f>CUBEVALUE("ThisWorkbookDataModel",$A28,D$2)</f>
        <v>6</v>
      </c>
      <c r="E28" vm="69">
        <f>CUBEVALUE("ThisWorkbookDataModel",$A28,E$2)</f>
        <v>6</v>
      </c>
      <c r="F28" vm="237">
        <f>CUBEVALUE("ThisWorkbookDataModel",$A28,F$2)</f>
        <v>2427</v>
      </c>
      <c r="G28" vm="100">
        <f>CUBEVALUE("ThisWorkbookDataModel",$A28,G$2)</f>
        <v>19</v>
      </c>
      <c r="H28" s="15">
        <f t="shared" si="0"/>
        <v>0.45800000000000002</v>
      </c>
      <c r="I28" s="16">
        <f t="shared" si="1"/>
        <v>-4.2999999999999983E-2</v>
      </c>
      <c r="J28" s="4">
        <v>2005</v>
      </c>
      <c r="K28" s="9">
        <v>4533</v>
      </c>
      <c r="L28" s="10">
        <v>4145</v>
      </c>
      <c r="M28" s="9">
        <v>2075</v>
      </c>
      <c r="N28" s="7">
        <v>0.501</v>
      </c>
      <c r="O28" s="6">
        <v>388</v>
      </c>
      <c r="P28" s="12"/>
      <c r="Q28" s="12"/>
      <c r="S28">
        <f>K28-B28</f>
        <v>0</v>
      </c>
      <c r="T28">
        <f>M28-C28</f>
        <v>0</v>
      </c>
    </row>
    <row r="29" spans="1:20" x14ac:dyDescent="0.35">
      <c r="A29" s="2" t="str" vm="28">
        <f>CUBEMEMBER("ThisWorkbookDataModel","[RECC].[FY].&amp;[2006]")</f>
        <v>2006</v>
      </c>
      <c r="B29" vm="146">
        <f>CUBEVALUE("ThisWorkbookDataModel",$A29,B$2)</f>
        <v>4218</v>
      </c>
      <c r="C29" vm="268">
        <f>CUBEVALUE("ThisWorkbookDataModel",$A29,C$2)</f>
        <v>1923</v>
      </c>
      <c r="D29" t="str" vm="147">
        <f>CUBEVALUE("ThisWorkbookDataModel",$A29,D$2)</f>
        <v/>
      </c>
      <c r="E29" t="str" vm="149">
        <f>CUBEVALUE("ThisWorkbookDataModel",$A29,E$2)</f>
        <v/>
      </c>
      <c r="F29" vm="148">
        <f>CUBEVALUE("ThisWorkbookDataModel",$A29,F$2)</f>
        <v>2214</v>
      </c>
      <c r="G29" vm="252">
        <f>CUBEVALUE("ThisWorkbookDataModel",$A29,G$2)</f>
        <v>81</v>
      </c>
      <c r="H29" s="15">
        <f t="shared" si="0"/>
        <v>0.45600000000000002</v>
      </c>
      <c r="I29" s="16">
        <f t="shared" si="1"/>
        <v>-6.6000000000000003E-2</v>
      </c>
      <c r="J29" s="4">
        <v>2006</v>
      </c>
      <c r="K29" s="9">
        <v>4204</v>
      </c>
      <c r="L29" s="10">
        <v>3675</v>
      </c>
      <c r="M29" s="9">
        <v>1918</v>
      </c>
      <c r="N29" s="7">
        <v>0.52200000000000002</v>
      </c>
      <c r="O29" s="6">
        <v>529</v>
      </c>
      <c r="P29" s="12"/>
      <c r="Q29" s="12"/>
      <c r="S29">
        <f>K29-B29</f>
        <v>-14</v>
      </c>
      <c r="T29">
        <f>M29-C29</f>
        <v>-5</v>
      </c>
    </row>
    <row r="30" spans="1:20" x14ac:dyDescent="0.35">
      <c r="A30" s="2" t="str" vm="33">
        <f>CUBEMEMBER("ThisWorkbookDataModel","[RECC].[FY].&amp;[2007]")</f>
        <v>2007</v>
      </c>
      <c r="B30" vm="165">
        <f>CUBEVALUE("ThisWorkbookDataModel",$A30,B$2)</f>
        <v>3260</v>
      </c>
      <c r="C30" vm="167">
        <f>CUBEVALUE("ThisWorkbookDataModel",$A30,C$2)</f>
        <v>1537</v>
      </c>
      <c r="D30" t="str" vm="80">
        <f>CUBEVALUE("ThisWorkbookDataModel",$A30,D$2)</f>
        <v/>
      </c>
      <c r="E30" t="str" vm="164">
        <f>CUBEVALUE("ThisWorkbookDataModel",$A30,E$2)</f>
        <v/>
      </c>
      <c r="F30" vm="166">
        <f>CUBEVALUE("ThisWorkbookDataModel",$A30,F$2)</f>
        <v>1722</v>
      </c>
      <c r="G30" vm="168">
        <f>CUBEVALUE("ThisWorkbookDataModel",$A30,G$2)</f>
        <v>1</v>
      </c>
      <c r="H30" s="15">
        <f t="shared" si="0"/>
        <v>0.47099999999999997</v>
      </c>
      <c r="I30" s="16">
        <f t="shared" si="1"/>
        <v>-2.9000000000000026E-2</v>
      </c>
      <c r="J30" s="4">
        <v>2007</v>
      </c>
      <c r="K30" s="9">
        <v>3260</v>
      </c>
      <c r="L30" s="10">
        <v>3075</v>
      </c>
      <c r="M30" s="9">
        <v>1537</v>
      </c>
      <c r="N30" s="7">
        <v>0.5</v>
      </c>
      <c r="O30" s="6">
        <v>185</v>
      </c>
      <c r="P30" s="12"/>
      <c r="Q30" s="12"/>
      <c r="S30">
        <f>K30-B30</f>
        <v>0</v>
      </c>
      <c r="T30">
        <f>M30-C30</f>
        <v>0</v>
      </c>
    </row>
    <row r="31" spans="1:20" x14ac:dyDescent="0.35">
      <c r="A31" s="2" t="str" vm="19">
        <f>CUBEMEMBER("ThisWorkbookDataModel","[RECC].[FY].&amp;[2008]")</f>
        <v>2008</v>
      </c>
      <c r="B31" vm="58">
        <f>CUBEVALUE("ThisWorkbookDataModel",$A31,B$2)</f>
        <v>3302</v>
      </c>
      <c r="C31" vm="269">
        <f>CUBEVALUE("ThisWorkbookDataModel",$A31,C$2)</f>
        <v>1483</v>
      </c>
      <c r="D31" t="str" vm="125">
        <f>CUBEVALUE("ThisWorkbookDataModel",$A31,D$2)</f>
        <v/>
      </c>
      <c r="E31" t="str" vm="127">
        <f>CUBEVALUE("ThisWorkbookDataModel",$A31,E$2)</f>
        <v/>
      </c>
      <c r="F31" vm="126">
        <f>CUBEVALUE("ThisWorkbookDataModel",$A31,F$2)</f>
        <v>1819</v>
      </c>
      <c r="G31" t="str" vm="253">
        <f>CUBEVALUE("ThisWorkbookDataModel",$A31,G$2)</f>
        <v/>
      </c>
      <c r="H31" s="15">
        <f t="shared" si="0"/>
        <v>0.44900000000000001</v>
      </c>
      <c r="I31" s="16">
        <f t="shared" si="1"/>
        <v>-3.8999999999999979E-2</v>
      </c>
      <c r="J31" s="4">
        <v>2008</v>
      </c>
      <c r="K31" s="9">
        <v>3302</v>
      </c>
      <c r="L31" s="10">
        <v>3041</v>
      </c>
      <c r="M31" s="9">
        <v>1483</v>
      </c>
      <c r="N31" s="7">
        <v>0.48799999999999999</v>
      </c>
      <c r="O31" s="6">
        <v>261</v>
      </c>
      <c r="P31" s="12"/>
      <c r="Q31" s="12"/>
      <c r="S31">
        <f>K31-B31</f>
        <v>0</v>
      </c>
      <c r="T31">
        <f>M31-C31</f>
        <v>0</v>
      </c>
    </row>
    <row r="32" spans="1:20" x14ac:dyDescent="0.35">
      <c r="A32" s="2" t="str" vm="3">
        <f>CUBEMEMBER("ThisWorkbookDataModel","[RECC].[FY].&amp;[2009]")</f>
        <v>2009</v>
      </c>
      <c r="B32" vm="48">
        <f>CUBEVALUE("ThisWorkbookDataModel",$A32,B$2)</f>
        <v>2666</v>
      </c>
      <c r="C32" vm="97">
        <f>CUBEVALUE("ThisWorkbookDataModel",$A32,C$2)</f>
        <v>1236</v>
      </c>
      <c r="D32" t="str" vm="79">
        <f>CUBEVALUE("ThisWorkbookDataModel",$A32,D$2)</f>
        <v/>
      </c>
      <c r="E32" t="str" vm="68">
        <f>CUBEVALUE("ThisWorkbookDataModel",$A32,E$2)</f>
        <v/>
      </c>
      <c r="F32" vm="238">
        <f>CUBEVALUE("ThisWorkbookDataModel",$A32,F$2)</f>
        <v>1430</v>
      </c>
      <c r="G32" t="str" vm="98">
        <f>CUBEVALUE("ThisWorkbookDataModel",$A32,G$2)</f>
        <v/>
      </c>
      <c r="H32" s="15">
        <f t="shared" si="0"/>
        <v>0.46400000000000002</v>
      </c>
      <c r="I32" s="16">
        <f t="shared" si="1"/>
        <v>-1.9999999999999962E-2</v>
      </c>
      <c r="J32" s="4">
        <v>2009</v>
      </c>
      <c r="K32" s="9">
        <v>2666</v>
      </c>
      <c r="L32" s="10">
        <v>2553</v>
      </c>
      <c r="M32" s="9">
        <v>1236</v>
      </c>
      <c r="N32" s="7">
        <v>0.48399999999999999</v>
      </c>
      <c r="O32" s="6">
        <v>113</v>
      </c>
      <c r="P32" s="12"/>
      <c r="Q32" s="12"/>
      <c r="S32">
        <f>K32-B32</f>
        <v>0</v>
      </c>
      <c r="T32">
        <f>M32-C32</f>
        <v>0</v>
      </c>
    </row>
    <row r="33" spans="1:20" x14ac:dyDescent="0.35">
      <c r="A33" s="2" t="str" vm="42">
        <f>CUBEMEMBER("ThisWorkbookDataModel","[RECC].[FY].&amp;[2010]")</f>
        <v>2010</v>
      </c>
      <c r="B33" vm="207">
        <f>CUBEVALUE("ThisWorkbookDataModel",$A33,B$2)</f>
        <v>3304</v>
      </c>
      <c r="C33" vm="205">
        <f>CUBEVALUE("ThisWorkbookDataModel",$A33,C$2)</f>
        <v>1467</v>
      </c>
      <c r="D33" t="str" vm="208">
        <f>CUBEVALUE("ThisWorkbookDataModel",$A33,D$2)</f>
        <v/>
      </c>
      <c r="E33" t="str" vm="210">
        <f>CUBEVALUE("ThisWorkbookDataModel",$A33,E$2)</f>
        <v/>
      </c>
      <c r="F33" vm="209">
        <f>CUBEVALUE("ThisWorkbookDataModel",$A33,F$2)</f>
        <v>1824</v>
      </c>
      <c r="G33" vm="206">
        <f>CUBEVALUE("ThisWorkbookDataModel",$A33,G$2)</f>
        <v>13</v>
      </c>
      <c r="H33" s="15">
        <f t="shared" si="0"/>
        <v>0.44400000000000001</v>
      </c>
      <c r="I33" s="16">
        <f t="shared" si="1"/>
        <v>-4.7999999999999987E-2</v>
      </c>
      <c r="J33" s="4">
        <v>2010</v>
      </c>
      <c r="K33" s="9">
        <v>3304</v>
      </c>
      <c r="L33" s="10">
        <v>2982</v>
      </c>
      <c r="M33" s="9">
        <v>1467</v>
      </c>
      <c r="N33" s="7">
        <v>0.49199999999999999</v>
      </c>
      <c r="O33" s="6">
        <v>322</v>
      </c>
      <c r="P33" s="12"/>
      <c r="Q33" s="12"/>
      <c r="S33">
        <f>K33-B33</f>
        <v>0</v>
      </c>
      <c r="T33">
        <f>M33-C33</f>
        <v>0</v>
      </c>
    </row>
    <row r="34" spans="1:20" x14ac:dyDescent="0.35">
      <c r="A34" s="2" t="str" vm="32">
        <f>CUBEMEMBER("ThisWorkbookDataModel","[RECC].[FY].&amp;[2011]")</f>
        <v>2011</v>
      </c>
      <c r="B34" vm="160">
        <f>CUBEVALUE("ThisWorkbookDataModel",$A34,B$2)</f>
        <v>3297</v>
      </c>
      <c r="C34" vm="162">
        <f>CUBEVALUE("ThisWorkbookDataModel",$A34,C$2)</f>
        <v>1368</v>
      </c>
      <c r="D34" t="str" vm="78">
        <f>CUBEVALUE("ThisWorkbookDataModel",$A34,D$2)</f>
        <v/>
      </c>
      <c r="E34" t="str" vm="159">
        <f>CUBEVALUE("ThisWorkbookDataModel",$A34,E$2)</f>
        <v/>
      </c>
      <c r="F34" vm="161">
        <f>CUBEVALUE("ThisWorkbookDataModel",$A34,F$2)</f>
        <v>1868</v>
      </c>
      <c r="G34" vm="163">
        <f>CUBEVALUE("ThisWorkbookDataModel",$A34,G$2)</f>
        <v>61</v>
      </c>
      <c r="H34" s="15">
        <f t="shared" si="0"/>
        <v>0.41499999999999998</v>
      </c>
      <c r="I34" s="16">
        <f t="shared" si="1"/>
        <v>-4.9000000000000044E-2</v>
      </c>
      <c r="J34" s="4">
        <v>2011</v>
      </c>
      <c r="K34" s="9">
        <v>3242</v>
      </c>
      <c r="L34" s="10">
        <v>2883</v>
      </c>
      <c r="M34" s="9">
        <v>1337</v>
      </c>
      <c r="N34" s="7">
        <v>0.46400000000000002</v>
      </c>
      <c r="O34" s="6">
        <v>359</v>
      </c>
      <c r="P34" s="12"/>
      <c r="Q34" s="12"/>
      <c r="S34">
        <f>K34-B34</f>
        <v>-55</v>
      </c>
      <c r="T34">
        <f>M34-C34</f>
        <v>-31</v>
      </c>
    </row>
    <row r="35" spans="1:20" x14ac:dyDescent="0.35">
      <c r="A35" s="2" t="str" vm="18">
        <f>CUBEMEMBER("ThisWorkbookDataModel","[RECC].[FY].&amp;[2012]")</f>
        <v>2012</v>
      </c>
      <c r="B35" vm="57">
        <f>CUBEVALUE("ThisWorkbookDataModel",$A35,B$2)</f>
        <v>4002</v>
      </c>
      <c r="C35" vm="270">
        <f>CUBEVALUE("ThisWorkbookDataModel",$A35,C$2)</f>
        <v>1687</v>
      </c>
      <c r="D35" t="str" vm="122">
        <f>CUBEVALUE("ThisWorkbookDataModel",$A35,D$2)</f>
        <v/>
      </c>
      <c r="E35" t="str" vm="124">
        <f>CUBEVALUE("ThisWorkbookDataModel",$A35,E$2)</f>
        <v/>
      </c>
      <c r="F35" vm="123">
        <f>CUBEVALUE("ThisWorkbookDataModel",$A35,F$2)</f>
        <v>2315</v>
      </c>
      <c r="G35" t="str" vm="254">
        <f>CUBEVALUE("ThisWorkbookDataModel",$A35,G$2)</f>
        <v/>
      </c>
      <c r="H35" s="15">
        <f t="shared" si="0"/>
        <v>0.42199999999999999</v>
      </c>
      <c r="I35" s="16">
        <f t="shared" si="1"/>
        <v>-3.7000000000000033E-2</v>
      </c>
      <c r="J35" s="4">
        <v>2012</v>
      </c>
      <c r="K35" s="9">
        <v>4002</v>
      </c>
      <c r="L35" s="10">
        <v>3679</v>
      </c>
      <c r="M35" s="9">
        <v>1687</v>
      </c>
      <c r="N35" s="7">
        <v>0.45900000000000002</v>
      </c>
      <c r="O35" s="6">
        <v>323</v>
      </c>
      <c r="P35" s="12"/>
      <c r="Q35" s="12"/>
      <c r="S35">
        <f>K35-B35</f>
        <v>0</v>
      </c>
      <c r="T35">
        <f>M35-C35</f>
        <v>0</v>
      </c>
    </row>
    <row r="36" spans="1:20" x14ac:dyDescent="0.35">
      <c r="A36" s="2" t="str" vm="2">
        <f>CUBEMEMBER("ThisWorkbookDataModel","[RECC].[FY].&amp;[2013]")</f>
        <v>2013</v>
      </c>
      <c r="B36" vm="47">
        <f>CUBEVALUE("ThisWorkbookDataModel",$A36,B$2)</f>
        <v>4043</v>
      </c>
      <c r="C36" vm="95">
        <f>CUBEVALUE("ThisWorkbookDataModel",$A36,C$2)</f>
        <v>1948</v>
      </c>
      <c r="D36" t="str" vm="77">
        <f>CUBEVALUE("ThisWorkbookDataModel",$A36,D$2)</f>
        <v/>
      </c>
      <c r="E36" t="str" vm="67">
        <f>CUBEVALUE("ThisWorkbookDataModel",$A36,E$2)</f>
        <v/>
      </c>
      <c r="F36" vm="239">
        <f>CUBEVALUE("ThisWorkbookDataModel",$A36,F$2)</f>
        <v>2095</v>
      </c>
      <c r="G36" t="str" vm="96">
        <f>CUBEVALUE("ThisWorkbookDataModel",$A36,G$2)</f>
        <v/>
      </c>
      <c r="H36" s="15">
        <f t="shared" si="0"/>
        <v>0.48199999999999998</v>
      </c>
      <c r="I36" s="16">
        <f t="shared" si="1"/>
        <v>-6.0000000000000053E-3</v>
      </c>
      <c r="J36" s="4">
        <v>2013</v>
      </c>
      <c r="K36" s="9">
        <v>4060</v>
      </c>
      <c r="L36" s="10">
        <v>3993</v>
      </c>
      <c r="M36" s="9">
        <v>1949</v>
      </c>
      <c r="N36" s="7">
        <v>0.48799999999999999</v>
      </c>
      <c r="O36" s="6">
        <v>67</v>
      </c>
      <c r="P36" s="12"/>
      <c r="Q36" s="12"/>
      <c r="S36">
        <f>K36-B36</f>
        <v>17</v>
      </c>
      <c r="T36">
        <f>M36-C36</f>
        <v>1</v>
      </c>
    </row>
    <row r="37" spans="1:20" x14ac:dyDescent="0.35">
      <c r="A37" s="2" t="str" vm="12">
        <f>CUBEMEMBER("ThisWorkbookDataModel","[RECC].[FY].&amp;[2014]")</f>
        <v>2014</v>
      </c>
      <c r="B37" vm="56">
        <f>CUBEVALUE("ThisWorkbookDataModel",$A37,B$2)</f>
        <v>3703</v>
      </c>
      <c r="C37" vm="271">
        <f>CUBEVALUE("ThisWorkbookDataModel",$A37,C$2)</f>
        <v>1674</v>
      </c>
      <c r="D37" t="str" vm="226">
        <f>CUBEVALUE("ThisWorkbookDataModel",$A37,D$2)</f>
        <v/>
      </c>
      <c r="E37" t="str" vm="114">
        <f>CUBEVALUE("ThisWorkbookDataModel",$A37,E$2)</f>
        <v/>
      </c>
      <c r="F37" vm="113">
        <f>CUBEVALUE("ThisWorkbookDataModel",$A37,F$2)</f>
        <v>2029</v>
      </c>
      <c r="G37" t="str" vm="255">
        <f>CUBEVALUE("ThisWorkbookDataModel",$A37,G$2)</f>
        <v/>
      </c>
      <c r="H37" s="15">
        <f t="shared" si="0"/>
        <v>0.45200000000000001</v>
      </c>
      <c r="I37" s="16">
        <f t="shared" si="1"/>
        <v>-1.8999999999999961E-2</v>
      </c>
      <c r="J37" s="4">
        <v>2014</v>
      </c>
      <c r="K37" s="9">
        <v>3686</v>
      </c>
      <c r="L37" s="10">
        <v>3560</v>
      </c>
      <c r="M37" s="9">
        <v>1675</v>
      </c>
      <c r="N37" s="7">
        <v>0.47099999999999997</v>
      </c>
      <c r="O37" s="6">
        <v>126</v>
      </c>
      <c r="P37" s="12"/>
      <c r="Q37" s="12"/>
      <c r="S37">
        <f>K37-B37</f>
        <v>-17</v>
      </c>
      <c r="T37">
        <f>M37-C37</f>
        <v>1</v>
      </c>
    </row>
    <row r="38" spans="1:20" x14ac:dyDescent="0.35">
      <c r="A38" s="2" t="str" vm="31">
        <f>CUBEMEMBER("ThisWorkbookDataModel","[RECC].[FY].&amp;[2015]")</f>
        <v>2015</v>
      </c>
      <c r="B38" vm="154">
        <f>CUBEVALUE("ThisWorkbookDataModel",$A38,B$2)</f>
        <v>4215</v>
      </c>
      <c r="C38" vm="157">
        <f>CUBEVALUE("ThisWorkbookDataModel",$A38,C$2)</f>
        <v>1835</v>
      </c>
      <c r="D38" t="str" vm="156">
        <f>CUBEVALUE("ThisWorkbookDataModel",$A38,D$2)</f>
        <v/>
      </c>
      <c r="E38" t="str" vm="153">
        <f>CUBEVALUE("ThisWorkbookDataModel",$A38,E$2)</f>
        <v/>
      </c>
      <c r="F38" vm="155">
        <f>CUBEVALUE("ThisWorkbookDataModel",$A38,F$2)</f>
        <v>2325</v>
      </c>
      <c r="G38" vm="158">
        <f>CUBEVALUE("ThisWorkbookDataModel",$A38,G$2)</f>
        <v>55</v>
      </c>
      <c r="H38" s="15">
        <f t="shared" si="0"/>
        <v>0.435</v>
      </c>
      <c r="I38" s="16">
        <f t="shared" si="1"/>
        <v>-2.9000000000000026E-2</v>
      </c>
      <c r="J38" s="4">
        <v>2015</v>
      </c>
      <c r="K38" s="9">
        <v>4219</v>
      </c>
      <c r="L38" s="10">
        <v>3963</v>
      </c>
      <c r="M38" s="9">
        <v>1838</v>
      </c>
      <c r="N38" s="7">
        <v>0.46400000000000002</v>
      </c>
      <c r="O38" s="6">
        <v>256</v>
      </c>
      <c r="P38" s="12"/>
      <c r="Q38" s="12"/>
      <c r="S38">
        <f>K38-B38</f>
        <v>4</v>
      </c>
      <c r="T38">
        <f>M38-C38</f>
        <v>3</v>
      </c>
    </row>
    <row r="39" spans="1:20" x14ac:dyDescent="0.35">
      <c r="A39" s="2" t="str" vm="17">
        <f>CUBEMEMBER("ThisWorkbookDataModel","[RECC].[FY].&amp;[2016]")</f>
        <v>2016</v>
      </c>
      <c r="B39" vm="120">
        <f>CUBEVALUE("ThisWorkbookDataModel",$A39,B$2)</f>
        <v>1777</v>
      </c>
      <c r="C39" vm="272">
        <f>CUBEVALUE("ThisWorkbookDataModel",$A39,C$2)</f>
        <v>802</v>
      </c>
      <c r="D39" t="str" vm="119">
        <f>CUBEVALUE("ThisWorkbookDataModel",$A39,D$2)</f>
        <v/>
      </c>
      <c r="E39" t="str" vm="121">
        <f>CUBEVALUE("ThisWorkbookDataModel",$A39,E$2)</f>
        <v/>
      </c>
      <c r="F39" vm="230">
        <f>CUBEVALUE("ThisWorkbookDataModel",$A39,F$2)</f>
        <v>916</v>
      </c>
      <c r="G39" vm="256">
        <f>CUBEVALUE("ThisWorkbookDataModel",$A39,G$2)</f>
        <v>59</v>
      </c>
      <c r="H39" s="15">
        <f t="shared" si="0"/>
        <v>0.45100000000000001</v>
      </c>
      <c r="I39" s="16">
        <f t="shared" si="1"/>
        <v>-3.2999999999999974E-2</v>
      </c>
      <c r="J39" s="4">
        <v>2016</v>
      </c>
      <c r="K39" s="9">
        <v>3733</v>
      </c>
      <c r="L39" s="10">
        <v>2948</v>
      </c>
      <c r="M39" s="9">
        <v>1428</v>
      </c>
      <c r="N39" s="7">
        <v>0.48399999999999999</v>
      </c>
      <c r="O39" s="6">
        <v>785</v>
      </c>
      <c r="P39" s="12"/>
      <c r="Q39" s="12"/>
      <c r="S39">
        <f>K39-B39</f>
        <v>1956</v>
      </c>
      <c r="T39">
        <f>M39-C39</f>
        <v>626</v>
      </c>
    </row>
    <row r="40" spans="1:20" x14ac:dyDescent="0.35">
      <c r="A40" s="2" t="str" vm="1">
        <f>CUBEMEMBER("ThisWorkbookDataModel","[RECC].[FY].[All]","Grand Total")</f>
        <v>Grand Total</v>
      </c>
      <c r="B40" vm="46">
        <f>CUBEVALUE("ThisWorkbookDataModel",$A40,B$2)</f>
        <v>135782</v>
      </c>
      <c r="C40" vm="93">
        <f>CUBEVALUE("ThisWorkbookDataModel",$A40,C$2)</f>
        <v>62866</v>
      </c>
      <c r="D40" vm="76">
        <f>CUBEVALUE("ThisWorkbookDataModel",$A40,D$2)</f>
        <v>365</v>
      </c>
      <c r="E40" vm="66">
        <f>CUBEVALUE("ThisWorkbookDataModel",$A40,E$2)</f>
        <v>3082</v>
      </c>
      <c r="F40" vm="240">
        <f>CUBEVALUE("ThisWorkbookDataModel",$A40,F$2)</f>
        <v>66500</v>
      </c>
      <c r="G40" vm="94">
        <f>CUBEVALUE("ThisWorkbookDataModel",$A40,G$2)</f>
        <v>2969</v>
      </c>
      <c r="H40" s="15">
        <f t="shared" si="0"/>
        <v>0.46300000000000002</v>
      </c>
      <c r="I40" s="16">
        <f t="shared" si="1"/>
        <v>0.46300000000000002</v>
      </c>
      <c r="J40" s="4"/>
      <c r="K40" s="9"/>
      <c r="L40" s="6"/>
      <c r="M40" s="5"/>
      <c r="N40" s="7"/>
      <c r="O40" s="10"/>
      <c r="P40" s="13"/>
      <c r="Q40" s="13"/>
    </row>
  </sheetData>
  <hyperlinks>
    <hyperlink ref="M4" r:id="rId1" display="https://iac.university/searchRecommendations?yearThen=eq&amp;year=1981"/>
    <hyperlink ref="M5" r:id="rId2" display="https://iac.university/searchRecommendations?yearThen=eq&amp;year=1982"/>
    <hyperlink ref="M6" r:id="rId3" display="https://iac.university/searchRecommendations?yearThen=eq&amp;year=1983"/>
    <hyperlink ref="M7" r:id="rId4" display="https://iac.university/searchRecommendations?yearThen=eq&amp;year=1984"/>
    <hyperlink ref="M8" r:id="rId5" display="https://iac.university/searchRecommendations?yearThen=eq&amp;year=1985"/>
    <hyperlink ref="M9" r:id="rId6" display="https://iac.university/searchRecommendations?yearThen=eq&amp;year=1986"/>
    <hyperlink ref="M10" r:id="rId7" display="https://iac.university/searchRecommendations?yearThen=eq&amp;year=1987"/>
    <hyperlink ref="M11" r:id="rId8" display="https://iac.university/searchRecommendations?yearThen=eq&amp;year=1988"/>
    <hyperlink ref="M12" r:id="rId9" display="https://iac.university/searchRecommendations?yearThen=eq&amp;year=1989"/>
    <hyperlink ref="M13" r:id="rId10" display="https://iac.university/searchRecommendations?yearThen=eq&amp;year=1990"/>
    <hyperlink ref="M14" r:id="rId11" display="https://iac.university/searchRecommendations?yearThen=eq&amp;year=1991"/>
    <hyperlink ref="M15" r:id="rId12" display="https://iac.university/searchRecommendations?yearThen=eq&amp;year=1992"/>
    <hyperlink ref="M16" r:id="rId13" display="https://iac.university/searchRecommendations?yearThen=eq&amp;year=1993"/>
    <hyperlink ref="M17" r:id="rId14" display="https://iac.university/searchRecommendations?yearThen=eq&amp;year=1994"/>
    <hyperlink ref="M18" r:id="rId15" display="https://iac.university/searchRecommendations?yearThen=eq&amp;year=1995"/>
    <hyperlink ref="M19" r:id="rId16" display="https://iac.university/searchRecommendations?yearThen=eq&amp;year=1996"/>
    <hyperlink ref="M20" r:id="rId17" display="https://iac.university/searchRecommendations?yearThen=eq&amp;year=1997"/>
    <hyperlink ref="M21" r:id="rId18" display="https://iac.university/searchRecommendations?yearThen=eq&amp;year=1998"/>
    <hyperlink ref="M22" r:id="rId19" display="https://iac.university/searchRecommendations?yearThen=eq&amp;year=1999"/>
    <hyperlink ref="M23" r:id="rId20" display="https://iac.university/searchRecommendations?yearThen=eq&amp;year=2000"/>
    <hyperlink ref="M24" r:id="rId21" display="https://iac.university/searchRecommendations?yearThen=eq&amp;year=2001"/>
    <hyperlink ref="M25" r:id="rId22" display="https://iac.university/searchRecommendations?yearThen=eq&amp;year=2002"/>
    <hyperlink ref="M26" r:id="rId23" display="https://iac.university/searchRecommendations?yearThen=eq&amp;year=2003"/>
    <hyperlink ref="M27" r:id="rId24" display="https://iac.university/searchRecommendations?yearThen=eq&amp;year=2004"/>
    <hyperlink ref="M28" r:id="rId25" display="https://iac.university/searchRecommendations?yearThen=eq&amp;year=2005"/>
    <hyperlink ref="M29" r:id="rId26" display="https://iac.university/searchRecommendations?yearThen=eq&amp;year=2006"/>
    <hyperlink ref="M30" r:id="rId27" display="https://iac.university/searchRecommendations?yearThen=eq&amp;year=2007"/>
    <hyperlink ref="M31" r:id="rId28" display="https://iac.university/searchRecommendations?yearThen=eq&amp;year=2008"/>
    <hyperlink ref="M32" r:id="rId29" display="https://iac.university/searchRecommendations?yearThen=eq&amp;year=2009"/>
    <hyperlink ref="M33" r:id="rId30" display="https://iac.university/searchRecommendations?yearThen=eq&amp;year=2010"/>
    <hyperlink ref="M34" r:id="rId31" display="https://iac.university/searchRecommendations?yearThen=eq&amp;year=2011"/>
    <hyperlink ref="M35" r:id="rId32" display="https://iac.university/searchRecommendations?yearThen=eq&amp;year=2012"/>
    <hyperlink ref="M36" r:id="rId33" display="https://iac.university/searchRecommendations?yearThen=eq&amp;year=2013"/>
    <hyperlink ref="M37" r:id="rId34" display="https://iac.university/searchRecommendations?yearThen=eq&amp;year=2014"/>
    <hyperlink ref="M38" r:id="rId35" display="https://iac.university/searchRecommendations?yearThen=eq&amp;year=2015"/>
    <hyperlink ref="M39" r:id="rId36" display="https://iac.university/searchRecommendations?yearThen=eq&amp;year=2016"/>
    <hyperlink ref="N39" r:id="rId37" display="https://iac.university/implementationRates?yearThen=eq&amp;year=2016"/>
    <hyperlink ref="N38" r:id="rId38" display="https://iac.university/implementationRates?yearThen=eq&amp;year=2015"/>
    <hyperlink ref="N37" r:id="rId39" display="https://iac.university/implementationRates?yearThen=eq&amp;year=2014"/>
    <hyperlink ref="N36" r:id="rId40" display="https://iac.university/implementationRates?yearThen=eq&amp;year=2013"/>
    <hyperlink ref="N35" r:id="rId41" display="https://iac.university/implementationRates?yearThen=eq&amp;year=2012"/>
    <hyperlink ref="N34" r:id="rId42" display="https://iac.university/implementationRates?yearThen=eq&amp;year=2011"/>
    <hyperlink ref="N33" r:id="rId43" display="https://iac.university/implementationRates?yearThen=eq&amp;year=2010"/>
    <hyperlink ref="N32" r:id="rId44" display="https://iac.university/implementationRates?yearThen=eq&amp;year=2009"/>
    <hyperlink ref="N31" r:id="rId45" display="https://iac.university/implementationRates?yearThen=eq&amp;year=2008"/>
    <hyperlink ref="N30" r:id="rId46" display="https://iac.university/implementationRates?yearThen=eq&amp;year=2007"/>
    <hyperlink ref="N29" r:id="rId47" display="https://iac.university/implementationRates?yearThen=eq&amp;year=2006"/>
    <hyperlink ref="N28" r:id="rId48" display="https://iac.university/implementationRates?yearThen=eq&amp;year=2005"/>
    <hyperlink ref="N27" r:id="rId49" display="https://iac.university/implementationRates?yearThen=eq&amp;year=2004"/>
    <hyperlink ref="N26" r:id="rId50" display="https://iac.university/implementationRates?yearThen=eq&amp;year=2003"/>
    <hyperlink ref="N25" r:id="rId51" display="https://iac.university/implementationRates?yearThen=eq&amp;year=2002"/>
    <hyperlink ref="N24" r:id="rId52" display="https://iac.university/implementationRates?yearThen=eq&amp;year=2001"/>
    <hyperlink ref="N23" r:id="rId53" display="https://iac.university/implementationRates?yearThen=eq&amp;year=2000"/>
    <hyperlink ref="N22" r:id="rId54" display="https://iac.university/implementationRates?yearThen=eq&amp;year=1999"/>
    <hyperlink ref="N21" r:id="rId55" display="https://iac.university/implementationRates?yearThen=eq&amp;year=1998"/>
    <hyperlink ref="N20" r:id="rId56" display="https://iac.university/implementationRates?yearThen=eq&amp;year=1997"/>
    <hyperlink ref="N19" r:id="rId57" display="https://iac.university/implementationRates?yearThen=eq&amp;year=1996"/>
    <hyperlink ref="N18" r:id="rId58" display="https://iac.university/implementationRates?yearThen=eq&amp;year=1995"/>
    <hyperlink ref="N17" r:id="rId59" display="https://iac.university/implementationRates?yearThen=eq&amp;year=1994"/>
    <hyperlink ref="N16" r:id="rId60" display="https://iac.university/implementationRates?yearThen=eq&amp;year=1993"/>
    <hyperlink ref="N15" r:id="rId61" display="https://iac.university/implementationRates?yearThen=eq&amp;year=1992"/>
    <hyperlink ref="N14" r:id="rId62" display="https://iac.university/implementationRates?yearThen=eq&amp;year=1991"/>
    <hyperlink ref="N13" r:id="rId63" display="https://iac.university/implementationRates?yearThen=eq&amp;year=1990"/>
    <hyperlink ref="N12" r:id="rId64" display="https://iac.university/implementationRates?yearThen=eq&amp;year=1989"/>
    <hyperlink ref="N11" r:id="rId65" display="https://iac.university/implementationRates?yearThen=eq&amp;year=1988"/>
    <hyperlink ref="N10" r:id="rId66" display="https://iac.university/implementationRates?yearThen=eq&amp;year=1987"/>
    <hyperlink ref="N9" r:id="rId67" display="https://iac.university/implementationRates?yearThen=eq&amp;year=1986"/>
    <hyperlink ref="N8" r:id="rId68" display="https://iac.university/implementationRates?yearThen=eq&amp;year=1985"/>
    <hyperlink ref="N7" r:id="rId69" display="https://iac.university/implementationRates?yearThen=eq&amp;year=1984"/>
    <hyperlink ref="N6" r:id="rId70" display="https://iac.university/implementationRates?yearThen=eq&amp;year=1983"/>
    <hyperlink ref="N5" r:id="rId71" display="https://iac.university/implementationRates?yearThen=eq&amp;year=1982"/>
    <hyperlink ref="N4" r:id="rId72" display="https://iac.university/implementationRates?yearThen=eq&amp;year=1981"/>
  </hyperlink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b a 1 e 5 e f a - 7 b 1 e - 4 0 1 8 - 8 c 2 3 - 5 c 0 1 8 9 9 e c 2 f 3 " > < C u s t o m C o n t e n t > < ! [ C D A T A [ < ? x m l   v e r s i o n = " 1 . 0 "   e n c o d i n g = " u t f - 1 6 " ? > < S e t t i n g s > < C a l c u l a t e d F i e l d s > < i t e m > < M e a s u r e N a m e > I m p < / M e a s u r e N a m e > < D i s p l a y N a m e > I m p < / D i s p l a y N a m e > < V i s i b l e > F a l s e < / V i s i b l e > < / i t e m > < i t e m > < M e a s u r e N a m e > N o t   I m p < / M e a s u r e N a m e > < D i s p l a y N a m e > N o t   I m p < / D i s p l a y N a m e > < V i s i b l e > F a l s e < / V i s i b l e > < / i t e m > < i t e m > < M e a s u r e N a m e > U n k n o w n   I m p < / M e a s u r e N a m e > < D i s p l a y N a m e > U n k n o w n   I m p < / D i s p l a y N a m e > < V i s i b l e > F a l s e < / V i s i b l e > < / i t e m > < i t e m > < M e a s u r e N a m e > B l a n k   I m p < / M e a s u r e N a m e > < D i s p l a y N a m e > B l a n k   I m p < / D i s p l a y N a m e > < V i s i b l e > F a l s e < / V i s i b l e > < / i t e m > < i t e m > < M e a s u r e N a m e > I m p   p < / M e a s u r e N a m e > < D i s p l a y N a m e > I m p   p < / D i s p l a y N a m e > < V i s i b l e > F a l s e < / V i s i b l e > < / i t e m > < i t e m > < M e a s u r e N a m e > I m p   k < / M e a s u r e N a m e > < D i s p l a y N a m e > I m p   k < / D i s p l a y N a m e > < V i s i b l e > F a l s e < / V i s i b l e > < / i t e m > < / C a l c u l a t e d F i e l d s > < S A H o s t H a s h > 0 < / S A H o s t H a s h > < G e m i n i F i e l d L i s t V i s i b l e > T r u e < / G e m i n i F i e l d L i s t V i s i b l e > < / S e t t i n g s > ] ] > < / 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 A S S E S S 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 A S S E S S 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 C o l u m n s \ C E N T E R < / 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 C o l u m n s \ S I C < / K e y > < / a : K e y > < a : V a l u e   i : t y p e = " T a b l e W i d g e t B a s e V i e w S t a t e " / > < / a : K e y V a l u e O f D i a g r a m O b j e c t K e y a n y T y p e z b w N T n L X > < a : K e y V a l u e O f D i a g r a m O b j e c t K e y a n y T y p e z b w N T n L X > < a : K e y > < K e y > C o l u m n s \ N A I C S < / 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 C o l u m n s \ E M P L O Y E E S < / K e y > < / a : K e y > < a : V a l u e   i : t y p e = " T a b l e W i d g e t B a s e V i e w S t a t e " / > < / a : K e y V a l u e O f D i a g r a m O b j e c t K e y a n y T y p e z b w N T n L X > < a : K e y V a l u e O f D i a g r a m O b j e c t K e y a n y T y p e z b w N T n L X > < a : K e y > < K e y > C o l u m n s \ P L A N T _ A R E A < / K e y > < / a : K e y > < a : V a l u e   i : t y p e = " T a b l e W i d g e t B a s e V i e w S t a t e " / > < / a : K e y V a l u e O f D i a g r a m O b j e c t K e y a n y T y p e z b w N T n L X > < a : K e y V a l u e O f D i a g r a m O b j e c t K e y a n y T y p e z b w N T n L X > < a : K e y > < K e y > C o l u m n s \ P R O D L E V E L < / K e y > < / a : K e y > < a : V a l u e   i : t y p e = " T a b l e W i d g e t B a s e V i e w S t a t e " / > < / a : K e y V a l u e O f D i a g r a m O b j e c t K e y a n y T y p e z b w N T n L X > < a : K e y V a l u e O f D i a g r a m O b j e c t K e y a n y T y p e z b w N T n L X > < a : K e y > < K e y > C o l u m n s \ P R O D H O U R S < / K e y > < / a : K e y > < a : V a l u e   i : t y p e = " T a b l e W i d g e t B a s e V i e w S t a t e " / > < / a : K e y V a l u e O f D i a g r a m O b j e c t K e y a n y T y p e z b w N T n L X > < a : K e y V a l u e O f D i a g r a m O b j e c t K e y a n y T y p e z b w N T n L X > < a : K e y > < K e y > C o l u m n s \ N o . o f   R e c c o < / K e y > < / a : K e y > < a : V a l u e   i : t y p e = " T a b l e W i d g e t B a s e V i e w S t a t e " / > < / a : K e y V a l u e O f D i a g r a m O b j e c t K e y a n y T y p e z b w N T n L X > < a : K e y V a l u e O f D i a g r a m O b j e c t K e y a n y T y p e z b w N T n L X > < a : K e y > < K e y > C o l u m n s \ K w h   C o s t < / K e y > < / a : K e y > < a : V a l u e   i : t y p e = " T a b l e W i d g e t B a s e V i e w S t a t e " / > < / a : K e y V a l u e O f D i a g r a m O b j e c t K e y a n y T y p e z b w N T n L X > < a : K e y V a l u e O f D i a g r a m O b j e c t K e y a n y T y p e z b w N T n L X > < a : K e y > < K e y > C o l u m n s \ K w h < / K e y > < / a : K e y > < a : V a l u e   i : t y p e = " T a b l e W i d g e t B a s e V i e w S t a t e " / > < / a : K e y V a l u e O f D i a g r a m O b j e c t K e y a n y T y p e z b w N T n L X > < a : K e y V a l u e O f D i a g r a m O b j e c t K e y a n y T y p e z b w N T n L X > < a : K e y > < K e y > C o l u m n s \ k W     C o s t < / K e y > < / a : K e y > < a : V a l u e   i : t y p e = " T a b l e W i d g e t B a s e V i e w S t a t e " / > < / a : K e y V a l u e O f D i a g r a m O b j e c t K e y a n y T y p e z b w N T n L X > < a : K e y V a l u e O f D i a g r a m O b j e c t K e y a n y T y p e z b w N T n L X > < a : K e y > < K e y > C o l u m n s \ k W - m o / y r < / K e y > < / a : K e y > < a : V a l u e   i : t y p e = " T a b l e W i d g e t B a s e V i e w S t a t e " / > < / a : K e y V a l u e O f D i a g r a m O b j e c t K e y a n y T y p e z b w N T n L X > < a : K e y V a l u e O f D i a g r a m O b j e c t K e y a n y T y p e z b w N T n L X > < a : K e y > < K e y > C o l u m n s \ T o t a l   E l e c t r i c   C o s t < / K e y > < / a : K e y > < a : V a l u e   i : t y p e = " T a b l e W i d g e t B a s e V i e w S t a t e " / > < / a : K e y V a l u e O f D i a g r a m O b j e c t K e y a n y T y p e z b w N T n L X > < a : K e y V a l u e O f D i a g r a m O b j e c t K e y a n y T y p e z b w N T n L X > < a : K e y > < K e y > C o l u m n s \ N G   C o s t < / K e y > < / a : K e y > < a : V a l u e   i : t y p e = " T a b l e W i d g e t B a s e V i e w S t a t e " / > < / a : K e y V a l u e O f D i a g r a m O b j e c t K e y a n y T y p e z b w N T n L X > < a : K e y V a l u e O f D i a g r a m O b j e c t K e y a n y T y p e z b w N T n L X > < a : K e y > < K e y > C o l u m n s \ M M B t u < / 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 R E C C < / 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 R E C C < / 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 C o l u m n s \ S U P E R I D < / 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 C o l u m n s \ A R _ N U M B E R < / K e y > < / a : K e y > < a : V a l u e   i : t y p e = " T a b l e W i d g e t B a s e V i e w S t a t e " / > < / a : K e y V a l u e O f D i a g r a m O b j e c t K e y a n y T y p e z b w N T n L X > < a : K e y V a l u e O f D i a g r a m O b j e c t K e y a n y T y p e z b w N T n L X > < a : K e y > < K e y > C o l u m n s \ A P P C O D E < / K e y > < / a : K e y > < a : V a l u e   i : t y p e = " T a b l e W i d g e t B a s e V i e w S t a t e " / > < / a : K e y V a l u e O f D i a g r a m O b j e c t K e y a n y T y p e z b w N T n L X > < a : K e y V a l u e O f D i a g r a m O b j e c t K e y a n y T y p e z b w N T n L X > < a : K e y > < K e y > C o l u m n s \ A R C 2 < / K e y > < / a : K e y > < a : V a l u e   i : t y p e = " T a b l e W i d g e t B a s e V i e w S t a t e " / > < / a : K e y V a l u e O f D i a g r a m O b j e c t K e y a n y T y p e z b w N T n L X > < a : K e y V a l u e O f D i a g r a m O b j e c t K e y a n y T y p e z b w N T n L X > < a : K e y > < K e y > C o l u m n s \ I M P S T A T U S < / K e y > < / a : K e y > < a : V a l u e   i : t y p e = " T a b l e W i d g e t B a s e V i e w S t a t e " / > < / a : K e y V a l u e O f D i a g r a m O b j e c t K e y a n y T y p e z b w N T n L X > < a : K e y V a l u e O f D i a g r a m O b j e c t K e y a n y T y p e z b w N T n L X > < a : K e y > < K e y > C o l u m n s \ I M P C O S T < / K e y > < / a : K e y > < a : V a l u e   i : t y p e = " T a b l e W i d g e t B a s e V i e w S t a t e " / > < / a : K e y V a l u e O f D i a g r a m O b j e c t K e y a n y T y p e z b w N T n L X > < a : K e y V a l u e O f D i a g r a m O b j e c t K e y a n y T y p e z b w N T n L X > < a : K e y > < K e y > C o l u m n s \ P S O U R C C O D E < / K e y > < / a : K e y > < a : V a l u e   i : t y p e = " T a b l e W i d g e t B a s e V i e w S t a t e " / > < / a : K e y V a l u e O f D i a g r a m O b j e c t K e y a n y T y p e z b w N T n L X > < a : K e y V a l u e O f D i a g r a m O b j e c t K e y a n y T y p e z b w N T n L X > < a : K e y > < K e y > C o l u m n s \ P C O N S E R V E D < / K e y > < / a : K e y > < a : V a l u e   i : t y p e = " T a b l e W i d g e t B a s e V i e w S t a t e " / > < / a : K e y V a l u e O f D i a g r a m O b j e c t K e y a n y T y p e z b w N T n L X > < a : K e y V a l u e O f D i a g r a m O b j e c t K e y a n y T y p e z b w N T n L X > < a : K e y > < K e y > C o l u m n s \ P S O U R C O N S V < / K e y > < / a : K e y > < a : V a l u e   i : t y p e = " T a b l e W i d g e t B a s e V i e w S t a t e " / > < / a : K e y V a l u e O f D i a g r a m O b j e c t K e y a n y T y p e z b w N T n L X > < a : K e y V a l u e O f D i a g r a m O b j e c t K e y a n y T y p e z b w N T n L X > < a : K e y > < K e y > C o l u m n s \ P S A V E D < / K e y > < / a : K e y > < a : V a l u e   i : t y p e = " T a b l e W i d g e t B a s e V i e w S t a t e " / > < / a : K e y V a l u e O f D i a g r a m O b j e c t K e y a n y T y p e z b w N T n L X > < a : K e y V a l u e O f D i a g r a m O b j e c t K e y a n y T y p e z b w N T n L X > < a : K e y > < K e y > C o l u m n s \ S S O U R C C O D E < / K e y > < / a : K e y > < a : V a l u e   i : t y p e = " T a b l e W i d g e t B a s e V i e w S t a t e " / > < / a : K e y V a l u e O f D i a g r a m O b j e c t K e y a n y T y p e z b w N T n L X > < a : K e y V a l u e O f D i a g r a m O b j e c t K e y a n y T y p e z b w N T n L X > < a : K e y > < K e y > C o l u m n s \ S C O N S E R V E D < / K e y > < / a : K e y > < a : V a l u e   i : t y p e = " T a b l e W i d g e t B a s e V i e w S t a t e " / > < / a : K e y V a l u e O f D i a g r a m O b j e c t K e y a n y T y p e z b w N T n L X > < a : K e y V a l u e O f D i a g r a m O b j e c t K e y a n y T y p e z b w N T n L X > < a : K e y > < K e y > C o l u m n s \ S S O U R C O N S V < / K e y > < / a : K e y > < a : V a l u e   i : t y p e = " T a b l e W i d g e t B a s e V i e w S t a t e " / > < / a : K e y V a l u e O f D i a g r a m O b j e c t K e y a n y T y p e z b w N T n L X > < a : K e y V a l u e O f D i a g r a m O b j e c t K e y a n y T y p e z b w N T n L X > < a : K e y > < K e y > C o l u m n s \ S S A V E D < / K e y > < / a : K e y > < a : V a l u e   i : t y p e = " T a b l e W i d g e t B a s e V i e w S t a t e " / > < / a : K e y V a l u e O f D i a g r a m O b j e c t K e y a n y T y p e z b w N T n L X > < a : K e y V a l u e O f D i a g r a m O b j e c t K e y a n y T y p e z b w N T n L X > < a : K e y > < K e y > C o l u m n s \ T S O U R C C O D E < / K e y > < / a : K e y > < a : V a l u e   i : t y p e = " T a b l e W i d g e t B a s e V i e w S t a t e " / > < / a : K e y V a l u e O f D i a g r a m O b j e c t K e y a n y T y p e z b w N T n L X > < a : K e y V a l u e O f D i a g r a m O b j e c t K e y a n y T y p e z b w N T n L X > < a : K e y > < K e y > C o l u m n s \ T C O N S E R V E D < / K e y > < / a : K e y > < a : V a l u e   i : t y p e = " T a b l e W i d g e t B a s e V i e w S t a t e " / > < / a : K e y V a l u e O f D i a g r a m O b j e c t K e y a n y T y p e z b w N T n L X > < a : K e y V a l u e O f D i a g r a m O b j e c t K e y a n y T y p e z b w N T n L X > < a : K e y > < K e y > C o l u m n s \ T S O U R C O N S V < / K e y > < / a : K e y > < a : V a l u e   i : t y p e = " T a b l e W i d g e t B a s e V i e w S t a t e " / > < / a : K e y V a l u e O f D i a g r a m O b j e c t K e y a n y T y p e z b w N T n L X > < a : K e y V a l u e O f D i a g r a m O b j e c t K e y a n y T y p e z b w N T n L X > < a : K e y > < K e y > C o l u m n s \ T S A V E D < / K e y > < / a : K e y > < a : V a l u e   i : t y p e = " T a b l e W i d g e t B a s e V i e w S t a t e " / > < / a : K e y V a l u e O f D i a g r a m O b j e c t K e y a n y T y p e z b w N T n L X > < a : K e y V a l u e O f D i a g r a m O b j e c t K e y a n y T y p e z b w N T n L X > < a : K e y > < K e y > C o l u m n s \ Q S O U R C C O D E < / K e y > < / a : K e y > < a : V a l u e   i : t y p e = " T a b l e W i d g e t B a s e V i e w S t a t e " / > < / a : K e y V a l u e O f D i a g r a m O b j e c t K e y a n y T y p e z b w N T n L X > < a : K e y V a l u e O f D i a g r a m O b j e c t K e y a n y T y p e z b w N T n L X > < a : K e y > < K e y > C o l u m n s \ Q C O N S E R V E D < / K e y > < / a : K e y > < a : V a l u e   i : t y p e = " T a b l e W i d g e t B a s e V i e w S t a t e " / > < / a : K e y V a l u e O f D i a g r a m O b j e c t K e y a n y T y p e z b w N T n L X > < a : K e y V a l u e O f D i a g r a m O b j e c t K e y a n y T y p e z b w N T n L X > < a : K e y > < K e y > C o l u m n s \ Q S O U R C O N S V < / K e y > < / a : K e y > < a : V a l u e   i : t y p e = " T a b l e W i d g e t B a s e V i e w S t a t e " / > < / a : K e y V a l u e O f D i a g r a m O b j e c t K e y a n y T y p e z b w N T n L X > < a : K e y V a l u e O f D i a g r a m O b j e c t K e y a n y T y p e z b w N T n L X > < a : K e y > < K e y > C o l u m n s \ Q S A V E D < / K e y > < / a : K e y > < a : V a l u e   i : t y p e = " T a b l e W i d g e t B a s e V i e w S t a t e " / > < / a : K e y V a l u e O f D i a g r a m O b j e c t K e y a n y T y p e z b w N T n L X > < a : K e y V a l u e O f D i a g r a m O b j e c t K e y a n y T y p e z b w N T n L X > < a : K e y > < K e y > C o l u m n s \ R E B A T E < / K e y > < / a : K e y > < a : V a l u e   i : t y p e = " T a b l e W i d g e t B a s e V i e w S t a t e " / > < / a : K e y V a l u e O f D i a g r a m O b j e c t K e y a n y T y p e z b w N T n L X > < a : K e y V a l u e O f D i a g r a m O b j e c t K e y a n y T y p e z b w N T n L X > < a : K e y > < K e y > C o l u m n s \ I N C R E M N T A L < / 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 C o l u m n s \ I C _ C A P I T A L < / K e y > < / a : K e y > < a : V a l u e   i : t y p e = " T a b l e W i d g e t B a s e V i e w S t a t e " / > < / a : K e y V a l u e O f D i a g r a m O b j e c t K e y a n y T y p e z b w N T n L X > < a : K e y V a l u e O f D i a g r a m O b j e c t K e y a n y T y p e z b w N T n L X > < a : K e y > < K e y > C o l u m n s \ I C _ O T H E R < / K e y > < / a : K e y > < a : V a l u e   i : t y p e = " T a b l e W i d g e t B a s e V i e w S t a t e " / > < / a : K e y V a l u e O f D i a g r a m O b j e c t K e y a n y T y p e z b w N T n L X > < a : K e y V a l u e O f D i a g r a m O b j e c t K e y a n y T y p e z b w N T n L X > < a : K e y > < K e y > C o l u m n s \ P A Y B A C K < / K e y > < / a : K e y > < a : V a l u e   i : t y p e = " T a b l e W i d g e t B a s e V i e w S t a t e " / > < / a : K e y V a l u e O f D i a g r a m O b j e c t K e y a n y T y p e z b w N T n L X > < a : K e y V a l u e O f D i a g r a m O b j e c t K e y a n y T y p e z b w N T n L X > < a : K e y > < K e y > C o l u m n s \ B P T O O L < / K e y > < / a : K e y > < a : V a l u e   i : t y p e = " T a b l e W i d g e t B a s e V i e w S t a t e " / > < / a : K e y V a l u e O f D i a g r a m O b j e c t K e y a n y T y p e z b w N T n L X > < a : K e y V a l u e O f D i a g r a m O b j e c t K e y a n y T y p e z b w N T n L X > < a : K e y > < K e y > C o l u m n s \ I C   C o s t 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 R E C C 2 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 R E C C 2 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 C o l u m n s \ S U P E R I D < / 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 C o l u m n s \ A R _ N U M B E R < / K e y > < / a : K e y > < a : V a l u e   i : t y p e = " T a b l e W i d g e t B a s e V i e w S t a t e " / > < / a : K e y V a l u e O f D i a g r a m O b j e c t K e y a n y T y p e z b w N T n L X > < a : K e y V a l u e O f D i a g r a m O b j e c t K e y a n y T y p e z b w N T n L X > < a : K e y > < K e y > C o l u m n s \ A P P C O D E < / K e y > < / a : K e y > < a : V a l u e   i : t y p e = " T a b l e W i d g e t B a s e V i e w S t a t e " / > < / a : K e y V a l u e O f D i a g r a m O b j e c t K e y a n y T y p e z b w N T n L X > < a : K e y V a l u e O f D i a g r a m O b j e c t K e y a n y T y p e z b w N T n L X > < a : K e y > < K e y > C o l u m n s \ A R C 2 < / K e y > < / a : K e y > < a : V a l u e   i : t y p e = " T a b l e W i d g e t B a s e V i e w S t a t e " / > < / a : K e y V a l u e O f D i a g r a m O b j e c t K e y a n y T y p e z b w N T n L X > < a : K e y V a l u e O f D i a g r a m O b j e c t K e y a n y T y p e z b w N T n L X > < a : K e y > < K e y > C o l u m n s \ I M P S T A T U S < / K e y > < / a : K e y > < a : V a l u e   i : t y p e = " T a b l e W i d g e t B a s e V i e w S t a t e " / > < / a : K e y V a l u e O f D i a g r a m O b j e c t K e y a n y T y p e z b w N T n L X > < a : K e y V a l u e O f D i a g r a m O b j e c t K e y a n y T y p e z b w N T n L X > < a : K e y > < K e y > C o l u m n s \ I M P C O S T < / K e y > < / a : K e y > < a : V a l u e   i : t y p e = " T a b l e W i d g e t B a s e V i e w S t a t e " / > < / a : K e y V a l u e O f D i a g r a m O b j e c t K e y a n y T y p e z b w N T n L X > < a : K e y V a l u e O f D i a g r a m O b j e c t K e y a n y T y p e z b w N T n L X > < a : K e y > < K e y > C o l u m n s \ P S O U R C C O D E < / K e y > < / a : K e y > < a : V a l u e   i : t y p e = " T a b l e W i d g e t B a s e V i e w S t a t e " / > < / a : K e y V a l u e O f D i a g r a m O b j e c t K e y a n y T y p e z b w N T n L X > < a : K e y V a l u e O f D i a g r a m O b j e c t K e y a n y T y p e z b w N T n L X > < a : K e y > < K e y > C o l u m n s \ P C O N S E R V E D < / K e y > < / a : K e y > < a : V a l u e   i : t y p e = " T a b l e W i d g e t B a s e V i e w S t a t e " / > < / a : K e y V a l u e O f D i a g r a m O b j e c t K e y a n y T y p e z b w N T n L X > < a : K e y V a l u e O f D i a g r a m O b j e c t K e y a n y T y p e z b w N T n L X > < a : K e y > < K e y > C o l u m n s \ P S O U R C O N S V < / K e y > < / a : K e y > < a : V a l u e   i : t y p e = " T a b l e W i d g e t B a s e V i e w S t a t e " / > < / a : K e y V a l u e O f D i a g r a m O b j e c t K e y a n y T y p e z b w N T n L X > < a : K e y V a l u e O f D i a g r a m O b j e c t K e y a n y T y p e z b w N T n L X > < a : K e y > < K e y > C o l u m n s \ P S A V E D < / K e y > < / a : K e y > < a : V a l u e   i : t y p e = " T a b l e W i d g e t B a s e V i e w S t a t e " / > < / a : K e y V a l u e O f D i a g r a m O b j e c t K e y a n y T y p e z b w N T n L X > < a : K e y V a l u e O f D i a g r a m O b j e c t K e y a n y T y p e z b w N T n L X > < a : K e y > < K e y > C o l u m n s \ S S O U R C C O D E < / K e y > < / a : K e y > < a : V a l u e   i : t y p e = " T a b l e W i d g e t B a s e V i e w S t a t e " / > < / a : K e y V a l u e O f D i a g r a m O b j e c t K e y a n y T y p e z b w N T n L X > < a : K e y V a l u e O f D i a g r a m O b j e c t K e y a n y T y p e z b w N T n L X > < a : K e y > < K e y > C o l u m n s \ S C O N S E R V E D < / K e y > < / a : K e y > < a : V a l u e   i : t y p e = " T a b l e W i d g e t B a s e V i e w S t a t e " / > < / a : K e y V a l u e O f D i a g r a m O b j e c t K e y a n y T y p e z b w N T n L X > < a : K e y V a l u e O f D i a g r a m O b j e c t K e y a n y T y p e z b w N T n L X > < a : K e y > < K e y > C o l u m n s \ S S O U R C O N S V < / K e y > < / a : K e y > < a : V a l u e   i : t y p e = " T a b l e W i d g e t B a s e V i e w S t a t e " / > < / a : K e y V a l u e O f D i a g r a m O b j e c t K e y a n y T y p e z b w N T n L X > < a : K e y V a l u e O f D i a g r a m O b j e c t K e y a n y T y p e z b w N T n L X > < a : K e y > < K e y > C o l u m n s \ S S A V E D < / K e y > < / a : K e y > < a : V a l u e   i : t y p e = " T a b l e W i d g e t B a s e V i e w S t a t e " / > < / a : K e y V a l u e O f D i a g r a m O b j e c t K e y a n y T y p e z b w N T n L X > < a : K e y V a l u e O f D i a g r a m O b j e c t K e y a n y T y p e z b w N T n L X > < a : K e y > < K e y > C o l u m n s \ T S O U R C C O D E < / K e y > < / a : K e y > < a : V a l u e   i : t y p e = " T a b l e W i d g e t B a s e V i e w S t a t e " / > < / a : K e y V a l u e O f D i a g r a m O b j e c t K e y a n y T y p e z b w N T n L X > < a : K e y V a l u e O f D i a g r a m O b j e c t K e y a n y T y p e z b w N T n L X > < a : K e y > < K e y > C o l u m n s \ T C O N S E R V E D < / K e y > < / a : K e y > < a : V a l u e   i : t y p e = " T a b l e W i d g e t B a s e V i e w S t a t e " / > < / a : K e y V a l u e O f D i a g r a m O b j e c t K e y a n y T y p e z b w N T n L X > < a : K e y V a l u e O f D i a g r a m O b j e c t K e y a n y T y p e z b w N T n L X > < a : K e y > < K e y > C o l u m n s \ T S O U R C O N S V < / K e y > < / a : K e y > < a : V a l u e   i : t y p e = " T a b l e W i d g e t B a s e V i e w S t a t e " / > < / a : K e y V a l u e O f D i a g r a m O b j e c t K e y a n y T y p e z b w N T n L X > < a : K e y V a l u e O f D i a g r a m O b j e c t K e y a n y T y p e z b w N T n L X > < a : K e y > < K e y > C o l u m n s \ T S A V E D < / K e y > < / a : K e y > < a : V a l u e   i : t y p e = " T a b l e W i d g e t B a s e V i e w S t a t e " / > < / a : K e y V a l u e O f D i a g r a m O b j e c t K e y a n y T y p e z b w N T n L X > < a : K e y V a l u e O f D i a g r a m O b j e c t K e y a n y T y p e z b w N T n L X > < a : K e y > < K e y > C o l u m n s \ Q S O U R C C O D E < / K e y > < / a : K e y > < a : V a l u e   i : t y p e = " T a b l e W i d g e t B a s e V i e w S t a t e " / > < / a : K e y V a l u e O f D i a g r a m O b j e c t K e y a n y T y p e z b w N T n L X > < a : K e y V a l u e O f D i a g r a m O b j e c t K e y a n y T y p e z b w N T n L X > < a : K e y > < K e y > C o l u m n s \ Q C O N S E R V E D < / K e y > < / a : K e y > < a : V a l u e   i : t y p e = " T a b l e W i d g e t B a s e V i e w S t a t e " / > < / a : K e y V a l u e O f D i a g r a m O b j e c t K e y a n y T y p e z b w N T n L X > < a : K e y V a l u e O f D i a g r a m O b j e c t K e y a n y T y p e z b w N T n L X > < a : K e y > < K e y > C o l u m n s \ Q S O U R C O N S V < / K e y > < / a : K e y > < a : V a l u e   i : t y p e = " T a b l e W i d g e t B a s e V i e w S t a t e " / > < / a : K e y V a l u e O f D i a g r a m O b j e c t K e y a n y T y p e z b w N T n L X > < a : K e y V a l u e O f D i a g r a m O b j e c t K e y a n y T y p e z b w N T n L X > < a : K e y > < K e y > C o l u m n s \ Q S A V E D < / K e y > < / a : K e y > < a : V a l u e   i : t y p e = " T a b l e W i d g e t B a s e V i e w S t a t e " / > < / a : K e y V a l u e O f D i a g r a m O b j e c t K e y a n y T y p e z b w N T n L X > < a : K e y V a l u e O f D i a g r a m O b j e c t K e y a n y T y p e z b w N T n L X > < a : K e y > < K e y > C o l u m n s \ R E B A T E < / K e y > < / a : K e y > < a : V a l u e   i : t y p e = " T a b l e W i d g e t B a s e V i e w S t a t e " / > < / a : K e y V a l u e O f D i a g r a m O b j e c t K e y a n y T y p e z b w N T n L X > < a : K e y V a l u e O f D i a g r a m O b j e c t K e y a n y T y p e z b w N T n L X > < a : K e y > < K e y > C o l u m n s \ I N C R E M N T A L < / 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 C o l u m n s \ I C _ C A P I T A L < / K e y > < / a : K e y > < a : V a l u e   i : t y p e = " T a b l e W i d g e t B a s e V i e w S t a t e " / > < / a : K e y V a l u e O f D i a g r a m O b j e c t K e y a n y T y p e z b w N T n L X > < a : K e y V a l u e O f D i a g r a m O b j e c t K e y a n y T y p e z b w N T n L X > < a : K e y > < K e y > C o l u m n s \ I C _ O T H E R < / K e y > < / a : K e y > < a : V a l u e   i : t y p e = " T a b l e W i d g e t B a s e V i e w S t a t e " / > < / a : K e y V a l u e O f D i a g r a m O b j e c t K e y a n y T y p e z b w N T n L X > < a : K e y V a l u e O f D i a g r a m O b j e c t K e y a n y T y p e z b w N T n L X > < a : K e y > < K e y > C o l u m n s \ P A Y B A C K < / K e y > < / a : K e y > < a : V a l u e   i : t y p e = " T a b l e W i d g e t B a s e V i e w S t a t e " / > < / a : K e y V a l u e O f D i a g r a m O b j e c t K e y a n y T y p e z b w N T n L X > < a : K e y V a l u e O f D i a g r a m O b j e c t K e y a n y T y p e z b w N T n L X > < a : K e y > < K e y > C o l u m n s \ B P T O O L 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 P S O U R C E   C o d e 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 P S O U R C E   C o d e 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 C o l u m n s \ S T R E A M   T Y P E < / K e y > < / a : K e y > < a : V a l u e   i : t y p e = " T a b l e W i d g e t B a s e V i e w S t a t e " / > < / a : K e y V a l u e O f D i a g r a m O b j e c t K e y a n y T y p e z b w N T n L X > < a : K e y V a l u e O f D i a g r a m O b j e c t K e y a n y T y p e z b w N T n L X > < a : K e y > < K e y > C o l u m n s \ S T R E A M < / K e y > < / a : K e y > < a : V a l u e   i : t y p e = " T a b l e W i d g e t B a s e V i e w S t a t e " / > < / a : K e y V a l u e O f D i a g r a m O b j e c t K e y a n y T y p e z b w N T n L X > < a : K e y V a l u e O f D i a g r a m O b j e c t K e y a n y T y p e z b w N T n L X > < a : K e y > < K e y > C o l u m n s \ P S O U R C E C O D E < / K e y > < / a : K e y > < a : V a l u e   i : t y p e = " T a b l e W i d g e t B a s e V i e w S t a t e " / > < / a : K e y V a l u e O f D i a g r a m O b j e c t K e y a n y T y p e z b w N T n L X > < a : K e y V a l u e O f D i a g r a m O b j e c t K e y a n y T y p e z b w N T n L X > < a : K e y > < K e y > C o l u m n s \ C O N S U M P T I O N   U N I T S 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T a b l e X M L _ R E C C _ 7 a 0 f 3 5 2 b - 8 7 0 f - 4 c 5 9 - 8 d 6 e - f 5 1 d 8 b 2 2 c 4 5 c " > < C u s t o m C o n t e n t > < ! [ C D A T A [ < T a b l e W i d g e t G r i d S e r i a l i z a t i o n   x m l n s : x s i = " h t t p : / / w w w . w 3 . o r g / 2 0 0 1 / X M L S c h e m a - i n s t a n c e "   x m l n s : x s d = " h t t p : / / w w w . w 3 . o r g / 2 0 0 1 / X M L S c h e m a " > < C o l u m n S u g g e s t e d T y p e   / > < C o l u m n F o r m a t   / > < C o l u m n A c c u r a c y   / > < C o l u m n C u r r e n c y S y m b o l   / > < C o l u m n P o s i t i v e P a t t e r n   / > < C o l u m n N e g a t i v e P a t t e r n   / > < C o l u m n W i d t h s > < i t e m > < k e y > < s t r i n g > S U P E R I D < / s t r i n g > < / k e y > < v a l u e > < i n t > 2 8 3 < / i n t > < / v a l u e > < / i t e m > < i t e m > < k e y > < s t r i n g > I D < / s t r i n g > < / k e y > < v a l u e > < i n t > 1 6 2 < / i n t > < / v a l u e > < / i t e m > < i t e m > < k e y > < s t r i n g > A R _ N U M B E R < / s t r i n g > < / k e y > < v a l u e > < i n t > 1 6 7 < / i n t > < / v a l u e > < / i t e m > < i t e m > < k e y > < s t r i n g > A P P C O D E < / s t r i n g > < / k e y > < v a l u e > < i n t > 1 3 6 < / i n t > < / v a l u e > < / i t e m > < i t e m > < k e y > < s t r i n g > A R C 2 < / s t r i n g > < / k e y > < v a l u e > < i n t > 9 7 < / i n t > < / v a l u e > < / i t e m > < i t e m > < k e y > < s t r i n g > I M P S T A T U S < / s t r i n g > < / k e y > < v a l u e > < i n t > 1 5 0 < / i n t > < / v a l u e > < / i t e m > < i t e m > < k e y > < s t r i n g > I M P C O S T < / s t r i n g > < / k e y > < v a l u e > < i n t > 1 3 3 < / i n t > < / v a l u e > < / i t e m > < i t e m > < k e y > < s t r i n g > P S O U R C C O D E < / s t r i n g > < / k e y > < v a l u e > < i n t > 1 7 5 < / i n t > < / v a l u e > < / i t e m > < i t e m > < k e y > < s t r i n g > P C O N S E R V E D < / s t r i n g > < / k e y > < v a l u e > < i n t > 1 7 1 < / i n t > < / v a l u e > < / i t e m > < i t e m > < k e y > < s t r i n g > P S O U R C O N S V < / s t r i n g > < / k e y > < v a l u e > < i n t > 1 7 4 < / i n t > < / v a l u e > < / i t e m > < i t e m > < k e y > < s t r i n g > P S A V E D < / s t r i n g > < / k e y > < v a l u e > < i n t > 1 1 9 < / i n t > < / v a l u e > < / i t e m > < i t e m > < k e y > < s t r i n g > S S O U R C C O D E < / s t r i n g > < / k e y > < v a l u e > < i n t > 1 7 4 < / i n t > < / v a l u e > < / i t e m > < i t e m > < k e y > < s t r i n g > S C O N S E R V E D < / s t r i n g > < / k e y > < v a l u e > < i n t > 1 7 0 < / i n t > < / v a l u e > < / i t e m > < i t e m > < k e y > < s t r i n g > S S O U R C O N S V < / s t r i n g > < / k e y > < v a l u e > < i n t > 1 7 3 < / i n t > < / v a l u e > < / i t e m > < i t e m > < k e y > < s t r i n g > S S A V E D < / s t r i n g > < / k e y > < v a l u e > < i n t > 1 1 8 < / i n t > < / v a l u e > < / i t e m > < i t e m > < k e y > < s t r i n g > T S O U R C C O D E < / s t r i n g > < / k e y > < v a l u e > < i n t > 1 7 5 < / i n t > < / v a l u e > < / i t e m > < i t e m > < k e y > < s t r i n g > T C O N S E R V E D < / s t r i n g > < / k e y > < v a l u e > < i n t > 1 7 1 < / i n t > < / v a l u e > < / i t e m > < i t e m > < k e y > < s t r i n g > T S O U R C O N S V < / s t r i n g > < / k e y > < v a l u e > < i n t > 1 7 4 < / i n t > < / v a l u e > < / i t e m > < i t e m > < k e y > < s t r i n g > T S A V E D < / s t r i n g > < / k e y > < v a l u e > < i n t > 1 1 9 < / i n t > < / v a l u e > < / i t e m > < i t e m > < k e y > < s t r i n g > Q S O U R C C O D E < / s t r i n g > < / k e y > < v a l u e > < i n t > 1 7 9 < / i n t > < / v a l u e > < / i t e m > < i t e m > < k e y > < s t r i n g > Q C O N S E R V E D < / s t r i n g > < / k e y > < v a l u e > < i n t > 1 7 5 < / i n t > < / v a l u e > < / i t e m > < i t e m > < k e y > < s t r i n g > Q S O U R C O N S V < / s t r i n g > < / k e y > < v a l u e > < i n t > 1 7 8 < / i n t > < / v a l u e > < / i t e m > < i t e m > < k e y > < s t r i n g > Q S A V E D < / s t r i n g > < / k e y > < v a l u e > < i n t > 1 2 3 < / i n t > < / v a l u e > < / i t e m > < i t e m > < k e y > < s t r i n g > R E B A T E < / s t r i n g > < / k e y > < v a l u e > < i n t > 1 1 7 < / i n t > < / v a l u e > < / i t e m > < i t e m > < k e y > < s t r i n g > I N C R E M N T A L < / s t r i n g > < / k e y > < v a l u e > < i n t > 1 6 8 < / i n t > < / v a l u e > < / i t e m > < i t e m > < k e y > < s t r i n g > F Y < / s t r i n g > < / k e y > < v a l u e > < i n t > 7 0 < / i n t > < / v a l u e > < / i t e m > < i t e m > < k e y > < s t r i n g > I C _ C A P I T A L < / s t r i n g > < / k e y > < v a l u e > < i n t > 1 5 1 < / i n t > < / v a l u e > < / i t e m > < i t e m > < k e y > < s t r i n g > I C _ O T H E R < / s t r i n g > < / k e y > < v a l u e > < i n t > 1 4 0 < / i n t > < / v a l u e > < / i t e m > < i t e m > < k e y > < s t r i n g > P A Y B A C K < / s t r i n g > < / k e y > < v a l u e > < i n t > 1 2 8 < / i n t > < / v a l u e > < / i t e m > < i t e m > < k e y > < s t r i n g > B P T O O L < / s t r i n g > < / k e y > < v a l u e > < i n t > 1 2 1 < / i n t > < / v a l u e > < / i t e m > < i t e m > < k e y > < s t r i n g > I C   C o s t < / s t r i n g > < / k e y > < v a l u e > < i n t > 1 1 2 < / i n t > < / v a l u e > < / i t e m > < / C o l u m n W i d t h s > < C o l u m n D i s p l a y I n d e x > < i t e m > < k e y > < s t r i n g > S U P E R I D < / s t r i n g > < / k e y > < v a l u e > < i n t > 0 < / i n t > < / v a l u e > < / i t e m > < i t e m > < k e y > < s t r i n g > I D < / s t r i n g > < / k e y > < v a l u e > < i n t > 1 < / i n t > < / v a l u e > < / i t e m > < i t e m > < k e y > < s t r i n g > A R _ N U M B E R < / s t r i n g > < / k e y > < v a l u e > < i n t > 2 < / i n t > < / v a l u e > < / i t e m > < i t e m > < k e y > < s t r i n g > A P P C O D E < / s t r i n g > < / k e y > < v a l u e > < i n t > 3 < / i n t > < / v a l u e > < / i t e m > < i t e m > < k e y > < s t r i n g > A R C 2 < / s t r i n g > < / k e y > < v a l u e > < i n t > 4 < / i n t > < / v a l u e > < / i t e m > < i t e m > < k e y > < s t r i n g > I M P S T A T U S < / s t r i n g > < / k e y > < v a l u e > < i n t > 5 < / i n t > < / v a l u e > < / i t e m > < i t e m > < k e y > < s t r i n g > I M P C O S T < / s t r i n g > < / k e y > < v a l u e > < i n t > 6 < / i n t > < / v a l u e > < / i t e m > < i t e m > < k e y > < s t r i n g > P S O U R C C O D E < / s t r i n g > < / k e y > < v a l u e > < i n t > 7 < / i n t > < / v a l u e > < / i t e m > < i t e m > < k e y > < s t r i n g > P C O N S E R V E D < / s t r i n g > < / k e y > < v a l u e > < i n t > 8 < / i n t > < / v a l u e > < / i t e m > < i t e m > < k e y > < s t r i n g > P S O U R C O N S V < / s t r i n g > < / k e y > < v a l u e > < i n t > 9 < / i n t > < / v a l u e > < / i t e m > < i t e m > < k e y > < s t r i n g > P S A V E D < / s t r i n g > < / k e y > < v a l u e > < i n t > 1 0 < / i n t > < / v a l u e > < / i t e m > < i t e m > < k e y > < s t r i n g > S S O U R C C O D E < / s t r i n g > < / k e y > < v a l u e > < i n t > 1 1 < / i n t > < / v a l u e > < / i t e m > < i t e m > < k e y > < s t r i n g > S C O N S E R V E D < / s t r i n g > < / k e y > < v a l u e > < i n t > 1 2 < / i n t > < / v a l u e > < / i t e m > < i t e m > < k e y > < s t r i n g > S S O U R C O N S V < / s t r i n g > < / k e y > < v a l u e > < i n t > 1 3 < / i n t > < / v a l u e > < / i t e m > < i t e m > < k e y > < s t r i n g > S S A V E D < / s t r i n g > < / k e y > < v a l u e > < i n t > 1 4 < / i n t > < / v a l u e > < / i t e m > < i t e m > < k e y > < s t r i n g > T S O U R C C O D E < / s t r i n g > < / k e y > < v a l u e > < i n t > 1 5 < / i n t > < / v a l u e > < / i t e m > < i t e m > < k e y > < s t r i n g > T C O N S E R V E D < / s t r i n g > < / k e y > < v a l u e > < i n t > 1 6 < / i n t > < / v a l u e > < / i t e m > < i t e m > < k e y > < s t r i n g > T S O U R C O N S V < / s t r i n g > < / k e y > < v a l u e > < i n t > 1 7 < / i n t > < / v a l u e > < / i t e m > < i t e m > < k e y > < s t r i n g > T S A V E D < / s t r i n g > < / k e y > < v a l u e > < i n t > 1 8 < / i n t > < / v a l u e > < / i t e m > < i t e m > < k e y > < s t r i n g > Q S O U R C C O D E < / s t r i n g > < / k e y > < v a l u e > < i n t > 1 9 < / i n t > < / v a l u e > < / i t e m > < i t e m > < k e y > < s t r i n g > Q C O N S E R V E D < / s t r i n g > < / k e y > < v a l u e > < i n t > 2 0 < / i n t > < / v a l u e > < / i t e m > < i t e m > < k e y > < s t r i n g > Q S O U R C O N S V < / s t r i n g > < / k e y > < v a l u e > < i n t > 2 1 < / i n t > < / v a l u e > < / i t e m > < i t e m > < k e y > < s t r i n g > Q S A V E D < / s t r i n g > < / k e y > < v a l u e > < i n t > 2 2 < / i n t > < / v a l u e > < / i t e m > < i t e m > < k e y > < s t r i n g > R E B A T E < / s t r i n g > < / k e y > < v a l u e > < i n t > 2 3 < / i n t > < / v a l u e > < / i t e m > < i t e m > < k e y > < s t r i n g > I N C R E M N T A L < / s t r i n g > < / k e y > < v a l u e > < i n t > 2 4 < / i n t > < / v a l u e > < / i t e m > < i t e m > < k e y > < s t r i n g > F Y < / s t r i n g > < / k e y > < v a l u e > < i n t > 2 5 < / i n t > < / v a l u e > < / i t e m > < i t e m > < k e y > < s t r i n g > I C _ C A P I T A L < / s t r i n g > < / k e y > < v a l u e > < i n t > 2 6 < / i n t > < / v a l u e > < / i t e m > < i t e m > < k e y > < s t r i n g > I C _ O T H E R < / s t r i n g > < / k e y > < v a l u e > < i n t > 2 7 < / i n t > < / v a l u e > < / i t e m > < i t e m > < k e y > < s t r i n g > P A Y B A C K < / s t r i n g > < / k e y > < v a l u e > < i n t > 2 8 < / i n t > < / v a l u e > < / i t e m > < i t e m > < k e y > < s t r i n g > B P T O O L < / s t r i n g > < / k e y > < v a l u e > < i n t > 2 9 < / i n t > < / v a l u e > < / i t e m > < i t e m > < k e y > < s t r i n g > I C   C o s t < / s t r i n g > < / k e y > < v a l u e > < i n t > 3 0 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 R E C C 2 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 R E C C 2 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 C o l u m n s \ S U P E R I D < / K e y > < / D i a g r a m O b j e c t K e y > < D i a g r a m O b j e c t K e y > < K e y > C o l u m n s \ I D < / K e y > < / D i a g r a m O b j e c t K e y > < D i a g r a m O b j e c t K e y > < K e y > C o l u m n s \ A R _ N U M B E R < / K e y > < / D i a g r a m O b j e c t K e y > < D i a g r a m O b j e c t K e y > < K e y > C o l u m n s \ A P P C O D E < / K e y > < / D i a g r a m O b j e c t K e y > < D i a g r a m O b j e c t K e y > < K e y > C o l u m n s \ A R C 2 < / K e y > < / D i a g r a m O b j e c t K e y > < D i a g r a m O b j e c t K e y > < K e y > C o l u m n s \ I M P S T A T U S < / K e y > < / D i a g r a m O b j e c t K e y > < D i a g r a m O b j e c t K e y > < K e y > C o l u m n s \ I M P C O S T < / K e y > < / D i a g r a m O b j e c t K e y > < D i a g r a m O b j e c t K e y > < K e y > C o l u m n s \ P S O U R C C O D E < / K e y > < / D i a g r a m O b j e c t K e y > < D i a g r a m O b j e c t K e y > < K e y > C o l u m n s \ P C O N S E R V E D < / K e y > < / D i a g r a m O b j e c t K e y > < D i a g r a m O b j e c t K e y > < K e y > C o l u m n s \ P S O U R C O N S V < / K e y > < / D i a g r a m O b j e c t K e y > < D i a g r a m O b j e c t K e y > < K e y > C o l u m n s \ P S A V E D < / K e y > < / D i a g r a m O b j e c t K e y > < D i a g r a m O b j e c t K e y > < K e y > C o l u m n s \ S S O U R C C O D E < / K e y > < / D i a g r a m O b j e c t K e y > < D i a g r a m O b j e c t K e y > < K e y > C o l u m n s \ S C O N S E R V E D < / K e y > < / D i a g r a m O b j e c t K e y > < D i a g r a m O b j e c t K e y > < K e y > C o l u m n s \ S S O U R C O N S V < / K e y > < / D i a g r a m O b j e c t K e y > < D i a g r a m O b j e c t K e y > < K e y > C o l u m n s \ S S A V E D < / K e y > < / D i a g r a m O b j e c t K e y > < D i a g r a m O b j e c t K e y > < K e y > C o l u m n s \ T S O U R C C O D E < / K e y > < / D i a g r a m O b j e c t K e y > < D i a g r a m O b j e c t K e y > < K e y > C o l u m n s \ T C O N S E R V E D < / K e y > < / D i a g r a m O b j e c t K e y > < D i a g r a m O b j e c t K e y > < K e y > C o l u m n s \ T S O U R C O N S V < / K e y > < / D i a g r a m O b j e c t K e y > < D i a g r a m O b j e c t K e y > < K e y > C o l u m n s \ T S A V E D < / K e y > < / D i a g r a m O b j e c t K e y > < D i a g r a m O b j e c t K e y > < K e y > C o l u m n s \ Q S O U R C C O D E < / K e y > < / D i a g r a m O b j e c t K e y > < D i a g r a m O b j e c t K e y > < K e y > C o l u m n s \ Q C O N S E R V E D < / K e y > < / D i a g r a m O b j e c t K e y > < D i a g r a m O b j e c t K e y > < K e y > C o l u m n s \ Q S O U R C O N S V < / K e y > < / D i a g r a m O b j e c t K e y > < D i a g r a m O b j e c t K e y > < K e y > C o l u m n s \ Q S A V E D < / K e y > < / D i a g r a m O b j e c t K e y > < D i a g r a m O b j e c t K e y > < K e y > C o l u m n s \ R E B A T E < / K e y > < / D i a g r a m O b j e c t K e y > < D i a g r a m O b j e c t K e y > < K e y > C o l u m n s \ I N C R E M N T A L < / K e y > < / D i a g r a m O b j e c t K e y > < D i a g r a m O b j e c t K e y > < K e y > C o l u m n s \ F Y < / K e y > < / D i a g r a m O b j e c t K e y > < D i a g r a m O b j e c t K e y > < K e y > C o l u m n s \ I C _ C A P I T A L < / K e y > < / D i a g r a m O b j e c t K e y > < D i a g r a m O b j e c t K e y > < K e y > C o l u m n s \ I C _ O T H E R < / K e y > < / D i a g r a m O b j e c t K e y > < D i a g r a m O b j e c t K e y > < K e y > C o l u m n s \ P A Y B A C K < / K e y > < / D i a g r a m O b j e c t K e y > < D i a g r a m O b j e c t K e y > < K e y > C o l u m n s \ B P T O O L 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 C o l u m n s \ S U P E R I D < / K e y > < / a : K e y > < a : V a l u e   i : t y p e = " M e a s u r e G r i d N o d e V i e w S t a t e " > < L a y e d O u t > t r u e < / L a y e d O u t > < / a : V a l u e > < / a : K e y V a l u e O f D i a g r a m O b j e c t K e y a n y T y p e z b w N T n L X > < a : K e y V a l u e O f D i a g r a m O b j e c t K e y a n y T y p e z b w N T n L X > < a : K e y > < K e y > C o l u m n s \ I D < / K e y > < / a : K e y > < a : V a l u e   i : t y p e = " M e a s u r e G r i d N o d e V i e w S t a t e " > < C o l u m n > 1 < / C o l u m n > < L a y e d O u t > t r u e < / L a y e d O u t > < / a : V a l u e > < / a : K e y V a l u e O f D i a g r a m O b j e c t K e y a n y T y p e z b w N T n L X > < a : K e y V a l u e O f D i a g r a m O b j e c t K e y a n y T y p e z b w N T n L X > < a : K e y > < K e y > C o l u m n s \ A R _ N U M B E R < / K e y > < / a : K e y > < a : V a l u e   i : t y p e = " M e a s u r e G r i d N o d e V i e w S t a t e " > < C o l u m n > 2 < / C o l u m n > < L a y e d O u t > t r u e < / L a y e d O u t > < / a : V a l u e > < / a : K e y V a l u e O f D i a g r a m O b j e c t K e y a n y T y p e z b w N T n L X > < a : K e y V a l u e O f D i a g r a m O b j e c t K e y a n y T y p e z b w N T n L X > < a : K e y > < K e y > C o l u m n s \ A P P C O D E < / K e y > < / a : K e y > < a : V a l u e   i : t y p e = " M e a s u r e G r i d N o d e V i e w S t a t e " > < C o l u m n > 3 < / C o l u m n > < L a y e d O u t > t r u e < / L a y e d O u t > < / a : V a l u e > < / a : K e y V a l u e O f D i a g r a m O b j e c t K e y a n y T y p e z b w N T n L X > < a : K e y V a l u e O f D i a g r a m O b j e c t K e y a n y T y p e z b w N T n L X > < a : K e y > < K e y > C o l u m n s \ A R C 2 < / K e y > < / a : K e y > < a : V a l u e   i : t y p e = " M e a s u r e G r i d N o d e V i e w S t a t e " > < C o l u m n > 4 < / C o l u m n > < L a y e d O u t > t r u e < / L a y e d O u t > < / a : V a l u e > < / a : K e y V a l u e O f D i a g r a m O b j e c t K e y a n y T y p e z b w N T n L X > < a : K e y V a l u e O f D i a g r a m O b j e c t K e y a n y T y p e z b w N T n L X > < a : K e y > < K e y > C o l u m n s \ I M P S T A T U S < / K e y > < / a : K e y > < a : V a l u e   i : t y p e = " M e a s u r e G r i d N o d e V i e w S t a t e " > < C o l u m n > 5 < / C o l u m n > < L a y e d O u t > t r u e < / L a y e d O u t > < / a : V a l u e > < / a : K e y V a l u e O f D i a g r a m O b j e c t K e y a n y T y p e z b w N T n L X > < a : K e y V a l u e O f D i a g r a m O b j e c t K e y a n y T y p e z b w N T n L X > < a : K e y > < K e y > C o l u m n s \ I M P C O S T < / K e y > < / a : K e y > < a : V a l u e   i : t y p e = " M e a s u r e G r i d N o d e V i e w S t a t e " > < C o l u m n > 6 < / C o l u m n > < L a y e d O u t > t r u e < / L a y e d O u t > < / a : V a l u e > < / a : K e y V a l u e O f D i a g r a m O b j e c t K e y a n y T y p e z b w N T n L X > < a : K e y V a l u e O f D i a g r a m O b j e c t K e y a n y T y p e z b w N T n L X > < a : K e y > < K e y > C o l u m n s \ P S O U R C C O D E < / K e y > < / a : K e y > < a : V a l u e   i : t y p e = " M e a s u r e G r i d N o d e V i e w S t a t e " > < C o l u m n > 7 < / C o l u m n > < L a y e d O u t > t r u e < / L a y e d O u t > < / a : V a l u e > < / a : K e y V a l u e O f D i a g r a m O b j e c t K e y a n y T y p e z b w N T n L X > < a : K e y V a l u e O f D i a g r a m O b j e c t K e y a n y T y p e z b w N T n L X > < a : K e y > < K e y > C o l u m n s \ P C O N S E R V E D < / K e y > < / a : K e y > < a : V a l u e   i : t y p e = " M e a s u r e G r i d N o d e V i e w S t a t e " > < C o l u m n > 8 < / C o l u m n > < L a y e d O u t > t r u e < / L a y e d O u t > < / a : V a l u e > < / a : K e y V a l u e O f D i a g r a m O b j e c t K e y a n y T y p e z b w N T n L X > < a : K e y V a l u e O f D i a g r a m O b j e c t K e y a n y T y p e z b w N T n L X > < a : K e y > < K e y > C o l u m n s \ P S O U R C O N S V < / K e y > < / a : K e y > < a : V a l u e   i : t y p e = " M e a s u r e G r i d N o d e V i e w S t a t e " > < C o l u m n > 9 < / C o l u m n > < L a y e d O u t > t r u e < / L a y e d O u t > < / a : V a l u e > < / a : K e y V a l u e O f D i a g r a m O b j e c t K e y a n y T y p e z b w N T n L X > < a : K e y V a l u e O f D i a g r a m O b j e c t K e y a n y T y p e z b w N T n L X > < a : K e y > < K e y > C o l u m n s \ P S A V E D < / K e y > < / a : K e y > < a : V a l u e   i : t y p e = " M e a s u r e G r i d N o d e V i e w S t a t e " > < C o l u m n > 1 0 < / C o l u m n > < L a y e d O u t > t r u e < / L a y e d O u t > < / a : V a l u e > < / a : K e y V a l u e O f D i a g r a m O b j e c t K e y a n y T y p e z b w N T n L X > < a : K e y V a l u e O f D i a g r a m O b j e c t K e y a n y T y p e z b w N T n L X > < a : K e y > < K e y > C o l u m n s \ S S O U R C C O D E < / K e y > < / a : K e y > < a : V a l u e   i : t y p e = " M e a s u r e G r i d N o d e V i e w S t a t e " > < C o l u m n > 1 1 < / C o l u m n > < L a y e d O u t > t r u e < / L a y e d O u t > < / a : V a l u e > < / a : K e y V a l u e O f D i a g r a m O b j e c t K e y a n y T y p e z b w N T n L X > < a : K e y V a l u e O f D i a g r a m O b j e c t K e y a n y T y p e z b w N T n L X > < a : K e y > < K e y > C o l u m n s \ S C O N S E R V E D < / K e y > < / a : K e y > < a : V a l u e   i : t y p e = " M e a s u r e G r i d N o d e V i e w S t a t e " > < C o l u m n > 1 2 < / C o l u m n > < L a y e d O u t > t r u e < / L a y e d O u t > < / a : V a l u e > < / a : K e y V a l u e O f D i a g r a m O b j e c t K e y a n y T y p e z b w N T n L X > < a : K e y V a l u e O f D i a g r a m O b j e c t K e y a n y T y p e z b w N T n L X > < a : K e y > < K e y > C o l u m n s \ S S O U R C O N S V < / K e y > < / a : K e y > < a : V a l u e   i : t y p e = " M e a s u r e G r i d N o d e V i e w S t a t e " > < C o l u m n > 1 3 < / C o l u m n > < L a y e d O u t > t r u e < / L a y e d O u t > < / a : V a l u e > < / a : K e y V a l u e O f D i a g r a m O b j e c t K e y a n y T y p e z b w N T n L X > < a : K e y V a l u e O f D i a g r a m O b j e c t K e y a n y T y p e z b w N T n L X > < a : K e y > < K e y > C o l u m n s \ S S A V E D < / K e y > < / a : K e y > < a : V a l u e   i : t y p e = " M e a s u r e G r i d N o d e V i e w S t a t e " > < C o l u m n > 1 4 < / C o l u m n > < L a y e d O u t > t r u e < / L a y e d O u t > < / a : V a l u e > < / a : K e y V a l u e O f D i a g r a m O b j e c t K e y a n y T y p e z b w N T n L X > < a : K e y V a l u e O f D i a g r a m O b j e c t K e y a n y T y p e z b w N T n L X > < a : K e y > < K e y > C o l u m n s \ T S O U R C C O D E < / K e y > < / a : K e y > < a : V a l u e   i : t y p e = " M e a s u r e G r i d N o d e V i e w S t a t e " > < C o l u m n > 1 5 < / C o l u m n > < L a y e d O u t > t r u e < / L a y e d O u t > < / a : V a l u e > < / a : K e y V a l u e O f D i a g r a m O b j e c t K e y a n y T y p e z b w N T n L X > < a : K e y V a l u e O f D i a g r a m O b j e c t K e y a n y T y p e z b w N T n L X > < a : K e y > < K e y > C o l u m n s \ T C O N S E R V E D < / K e y > < / a : K e y > < a : V a l u e   i : t y p e = " M e a s u r e G r i d N o d e V i e w S t a t e " > < C o l u m n > 1 6 < / C o l u m n > < L a y e d O u t > t r u e < / L a y e d O u t > < / a : V a l u e > < / a : K e y V a l u e O f D i a g r a m O b j e c t K e y a n y T y p e z b w N T n L X > < a : K e y V a l u e O f D i a g r a m O b j e c t K e y a n y T y p e z b w N T n L X > < a : K e y > < K e y > C o l u m n s \ T S O U R C O N S V < / K e y > < / a : K e y > < a : V a l u e   i : t y p e = " M e a s u r e G r i d N o d e V i e w S t a t e " > < C o l u m n > 1 7 < / C o l u m n > < L a y e d O u t > t r u e < / L a y e d O u t > < / a : V a l u e > < / a : K e y V a l u e O f D i a g r a m O b j e c t K e y a n y T y p e z b w N T n L X > < a : K e y V a l u e O f D i a g r a m O b j e c t K e y a n y T y p e z b w N T n L X > < a : K e y > < K e y > C o l u m n s \ T S A V E D < / K e y > < / a : K e y > < a : V a l u e   i : t y p e = " M e a s u r e G r i d N o d e V i e w S t a t e " > < C o l u m n > 1 8 < / C o l u m n > < L a y e d O u t > t r u e < / L a y e d O u t > < / a : V a l u e > < / a : K e y V a l u e O f D i a g r a m O b j e c t K e y a n y T y p e z b w N T n L X > < a : K e y V a l u e O f D i a g r a m O b j e c t K e y a n y T y p e z b w N T n L X > < a : K e y > < K e y > C o l u m n s \ Q S O U R C C O D E < / K e y > < / a : K e y > < a : V a l u e   i : t y p e = " M e a s u r e G r i d N o d e V i e w S t a t e " > < C o l u m n > 1 9 < / C o l u m n > < L a y e d O u t > t r u e < / L a y e d O u t > < / a : V a l u e > < / a : K e y V a l u e O f D i a g r a m O b j e c t K e y a n y T y p e z b w N T n L X > < a : K e y V a l u e O f D i a g r a m O b j e c t K e y a n y T y p e z b w N T n L X > < a : K e y > < K e y > C o l u m n s \ Q C O N S E R V E D < / K e y > < / a : K e y > < a : V a l u e   i : t y p e = " M e a s u r e G r i d N o d e V i e w S t a t e " > < C o l u m n > 2 0 < / C o l u m n > < L a y e d O u t > t r u e < / L a y e d O u t > < / a : V a l u e > < / a : K e y V a l u e O f D i a g r a m O b j e c t K e y a n y T y p e z b w N T n L X > < a : K e y V a l u e O f D i a g r a m O b j e c t K e y a n y T y p e z b w N T n L X > < a : K e y > < K e y > C o l u m n s \ Q S O U R C O N S V < / K e y > < / a : K e y > < a : V a l u e   i : t y p e = " M e a s u r e G r i d N o d e V i e w S t a t e " > < C o l u m n > 2 1 < / C o l u m n > < L a y e d O u t > t r u e < / L a y e d O u t > < / a : V a l u e > < / a : K e y V a l u e O f D i a g r a m O b j e c t K e y a n y T y p e z b w N T n L X > < a : K e y V a l u e O f D i a g r a m O b j e c t K e y a n y T y p e z b w N T n L X > < a : K e y > < K e y > C o l u m n s \ Q S A V E D < / K e y > < / a : K e y > < a : V a l u e   i : t y p e = " M e a s u r e G r i d N o d e V i e w S t a t e " > < C o l u m n > 2 2 < / C o l u m n > < L a y e d O u t > t r u e < / L a y e d O u t > < / a : V a l u e > < / a : K e y V a l u e O f D i a g r a m O b j e c t K e y a n y T y p e z b w N T n L X > < a : K e y V a l u e O f D i a g r a m O b j e c t K e y a n y T y p e z b w N T n L X > < a : K e y > < K e y > C o l u m n s \ R E B A T E < / K e y > < / a : K e y > < a : V a l u e   i : t y p e = " M e a s u r e G r i d N o d e V i e w S t a t e " > < C o l u m n > 2 3 < / C o l u m n > < L a y e d O u t > t r u e < / L a y e d O u t > < / a : V a l u e > < / a : K e y V a l u e O f D i a g r a m O b j e c t K e y a n y T y p e z b w N T n L X > < a : K e y V a l u e O f D i a g r a m O b j e c t K e y a n y T y p e z b w N T n L X > < a : K e y > < K e y > C o l u m n s \ I N C R E M N T A L < / K e y > < / a : K e y > < a : V a l u e   i : t y p e = " M e a s u r e G r i d N o d e V i e w S t a t e " > < C o l u m n > 2 4 < / C o l u m n > < L a y e d O u t > t r u e < / L a y e d O u t > < / a : V a l u e > < / a : K e y V a l u e O f D i a g r a m O b j e c t K e y a n y T y p e z b w N T n L X > < a : K e y V a l u e O f D i a g r a m O b j e c t K e y a n y T y p e z b w N T n L X > < a : K e y > < K e y > C o l u m n s \ F Y < / K e y > < / a : K e y > < a : V a l u e   i : t y p e = " M e a s u r e G r i d N o d e V i e w S t a t e " > < C o l u m n > 2 5 < / C o l u m n > < L a y e d O u t > t r u e < / L a y e d O u t > < / a : V a l u e > < / a : K e y V a l u e O f D i a g r a m O b j e c t K e y a n y T y p e z b w N T n L X > < a : K e y V a l u e O f D i a g r a m O b j e c t K e y a n y T y p e z b w N T n L X > < a : K e y > < K e y > C o l u m n s \ I C _ C A P I T A L < / K e y > < / a : K e y > < a : V a l u e   i : t y p e = " M e a s u r e G r i d N o d e V i e w S t a t e " > < C o l u m n > 2 6 < / C o l u m n > < L a y e d O u t > t r u e < / L a y e d O u t > < / a : V a l u e > < / a : K e y V a l u e O f D i a g r a m O b j e c t K e y a n y T y p e z b w N T n L X > < a : K e y V a l u e O f D i a g r a m O b j e c t K e y a n y T y p e z b w N T n L X > < a : K e y > < K e y > C o l u m n s \ I C _ O T H E R < / K e y > < / a : K e y > < a : V a l u e   i : t y p e = " M e a s u r e G r i d N o d e V i e w S t a t e " > < C o l u m n > 2 7 < / C o l u m n > < L a y e d O u t > t r u e < / L a y e d O u t > < / a : V a l u e > < / a : K e y V a l u e O f D i a g r a m O b j e c t K e y a n y T y p e z b w N T n L X > < a : K e y V a l u e O f D i a g r a m O b j e c t K e y a n y T y p e z b w N T n L X > < a : K e y > < K e y > C o l u m n s \ P A Y B A C K < / K e y > < / a : K e y > < a : V a l u e   i : t y p e = " M e a s u r e G r i d N o d e V i e w S t a t e " > < C o l u m n > 2 8 < / C o l u m n > < L a y e d O u t > t r u e < / L a y e d O u t > < / a : V a l u e > < / a : K e y V a l u e O f D i a g r a m O b j e c t K e y a n y T y p e z b w N T n L X > < a : K e y V a l u e O f D i a g r a m O b j e c t K e y a n y T y p e z b w N T n L X > < a : K e y > < K e y > C o l u m n s \ B P T O O L < / K e y > < / a : K e y > < a : V a l u e   i : t y p e = " M e a s u r e G r i d N o d e V i e w S t a t e " > < C o l u m n > 2 9 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 T a g s \ T a b l e s \ & l t ; T a b l e s \ A S S E S S & g t ; < / K e y > < / D i a g r a m O b j e c t K e y > < D i a g r a m O b j e c t K e y > < K e y > D y n a m i c   T a g s \ T a b l e s \ & l t ; T a b l e s \ R E C C 1 & g t ; < / K e y > < / D i a g r a m O b j e c t K e y > < D i a g r a m O b j e c t K e y > < K e y > D y n a m i c   T a g s \ T a b l e s \ & l t ; T a b l e s \ R E C C 4 & g t ; < / K e y > < / D i a g r a m O b j e c t K e y > < D i a g r a m O b j e c t K e y > < K e y > D y n a m i c   T a g s \ T a b l e s \ & l t ; T a b l e s \ R E C C 5 & g t ; < / K e y > < / D i a g r a m O b j e c t K e y > < D i a g r a m O b j e c t K e y > < K e y > D y n a m i c   T a g s \ T a b l e s \ & l t ; T a b l e s \ R E C C 3 & g t ; < / K e y > < / D i a g r a m O b j e c t K e y > < D i a g r a m O b j e c t K e y > < K e y > D y n a m i c   T a g s \ T a b l e s \ & l t ; T a b l e s \ R E C C 2 & g t ; < / K e y > < / D i a g r a m O b j e c t K e y > < D i a g r a m O b j e c t K e y > < K e y > D y n a m i c   T a g s \ T a b l e s \ & l t ; T a b l e s \ R E C C & g t ; < / K e y > < / D i a g r a m O b j e c t K e y > < D i a g r a m O b j e c t K e y > < K e y > D y n a m i c   T a g s \ T a b l e s \ & l t ; T a b l e s \ P S O U R C E   C o d e & g t ; < / K e y > < / D i a g r a m O b j e c t K e y > < D i a g r a m O b j e c t K e y > < K e y > T a b l e s \ A S S E S S < / K e y > < / D i a g r a m O b j e c t K e y > < D i a g r a m O b j e c t K e y > < K e y > T a b l e s \ A S S E S S \ C o l u m n s \ I D < / K e y > < / D i a g r a m O b j e c t K e y > < D i a g r a m O b j e c t K e y > < K e y > T a b l e s \ A S S E S S \ C o l u m n s \ C E N T E R < / K e y > < / D i a g r a m O b j e c t K e y > < D i a g r a m O b j e c t K e y > < K e y > T a b l e s \ A S S E S S \ C o l u m n s \ F Y < / K e y > < / D i a g r a m O b j e c t K e y > < D i a g r a m O b j e c t K e y > < K e y > T a b l e s \ A S S E S S \ C o l u m n s \ S I C < / K e y > < / D i a g r a m O b j e c t K e y > < D i a g r a m O b j e c t K e y > < K e y > T a b l e s \ A S S E S S \ C o l u m n s \ N A I C S < / K e y > < / D i a g r a m O b j e c t K e y > < D i a g r a m O b j e c t K e y > < K e y > T a b l e s \ A S S E S S \ C o l u m n s \ S T A T E < / K e y > < / D i a g r a m O b j e c t K e y > < D i a g r a m O b j e c t K e y > < K e y > T a b l e s \ A S S E S S \ C o l u m n s \ S A L E S < / K e y > < / D i a g r a m O b j e c t K e y > < D i a g r a m O b j e c t K e y > < K e y > T a b l e s \ A S S E S S \ C o l u m n s \ E M P L O Y E E S < / K e y > < / D i a g r a m O b j e c t K e y > < D i a g r a m O b j e c t K e y > < K e y > T a b l e s \ A S S E S S \ C o l u m n s \ P L A N T _ A R E A < / K e y > < / D i a g r a m O b j e c t K e y > < D i a g r a m O b j e c t K e y > < K e y > T a b l e s \ A S S E S S \ C o l u m n s \ P R O D L E V E L < / K e y > < / D i a g r a m O b j e c t K e y > < D i a g r a m O b j e c t K e y > < K e y > T a b l e s \ A S S E S S \ C o l u m n s \ P R O D H O U R S < / K e y > < / D i a g r a m O b j e c t K e y > < D i a g r a m O b j e c t K e y > < K e y > T a b l e s \ A S S E S S \ C o l u m n s \ N o . o f   R e c c o < / K e y > < / D i a g r a m O b j e c t K e y > < D i a g r a m O b j e c t K e y > < K e y > T a b l e s \ A S S E S S \ C o l u m n s \ K w h   C o s t < / K e y > < / D i a g r a m O b j e c t K e y > < D i a g r a m O b j e c t K e y > < K e y > T a b l e s \ A S S E S S \ C o l u m n s \ K w h < / K e y > < / D i a g r a m O b j e c t K e y > < D i a g r a m O b j e c t K e y > < K e y > T a b l e s \ A S S E S S \ C o l u m n s \ k W     C o s t < / K e y > < / D i a g r a m O b j e c t K e y > < D i a g r a m O b j e c t K e y > < K e y > T a b l e s \ A S S E S S \ C o l u m n s \ k W - m o / y r < / K e y > < / D i a g r a m O b j e c t K e y > < D i a g r a m O b j e c t K e y > < K e y > T a b l e s \ A S S E S S \ C o l u m n s \ T o t a l   E l e c t r i c   C o s t < / K e y > < / D i a g r a m O b j e c t K e y > < D i a g r a m O b j e c t K e y > < K e y > T a b l e s \ A S S E S S \ C o l u m n s \ N G   C o s t < / K e y > < / D i a g r a m O b j e c t K e y > < D i a g r a m O b j e c t K e y > < K e y > T a b l e s \ A S S E S S \ C o l u m n s \ M M B t u < / K e y > < / D i a g r a m O b j e c t K e y > < D i a g r a m O b j e c t K e y > < K e y > T a b l e s \ A S S E S S \ M e a s u r e s \ S u m   o f   K w h   C o s t < / K e y > < / D i a g r a m O b j e c t K e y > < D i a g r a m O b j e c t K e y > < K e y > T a b l e s \ A S S E S S \ S u m   o f   K w h   C o s t \ A d d i t i o n a l   I n f o \ I m p l i c i t   M e a s u r e < / K e y > < / D i a g r a m O b j e c t K e y > < D i a g r a m O b j e c t K e y > < K e y > T a b l e s \ A S S E S S \ M e a s u r e s \ S u m   o f   K w h < / K e y > < / D i a g r a m O b j e c t K e y > < D i a g r a m O b j e c t K e y > < K e y > T a b l e s \ A S S E S S \ S u m   o f   K w h \ A d d i t i o n a l   I n f o \ I m p l i c i t   M e a s u r e < / K e y > < / D i a g r a m O b j e c t K e y > < D i a g r a m O b j e c t K e y > < K e y > T a b l e s \ A S S E S S \ M e a s u r e s \ C o u n t   o f   k W     C o s t < / K e y > < / D i a g r a m O b j e c t K e y > < D i a g r a m O b j e c t K e y > < K e y > T a b l e s \ A S S E S S \ C o u n t   o f   k W     C o s t \ A d d i t i o n a l   I n f o \ I m p l i c i t   M e a s u r e < / K e y > < / D i a g r a m O b j e c t K e y > < D i a g r a m O b j e c t K e y > < K e y > T a b l e s \ R E C C 1 < / K e y > < / D i a g r a m O b j e c t K e y > < D i a g r a m O b j e c t K e y > < K e y > T a b l e s \ R E C C 1 \ C o l u m n s \ S U P E R I D < / K e y > < / D i a g r a m O b j e c t K e y > < D i a g r a m O b j e c t K e y > < K e y > T a b l e s \ R E C C 1 \ C o l u m n s \ I D < / K e y > < / D i a g r a m O b j e c t K e y > < D i a g r a m O b j e c t K e y > < K e y > T a b l e s \ R E C C 1 \ C o l u m n s \ A R _ N U M B E R < / K e y > < / D i a g r a m O b j e c t K e y > < D i a g r a m O b j e c t K e y > < K e y > T a b l e s \ R E C C 1 \ C o l u m n s \ A P P C O D E < / K e y > < / D i a g r a m O b j e c t K e y > < D i a g r a m O b j e c t K e y > < K e y > T a b l e s \ R E C C 1 \ C o l u m n s \ A R C 2 < / K e y > < / D i a g r a m O b j e c t K e y > < D i a g r a m O b j e c t K e y > < K e y > T a b l e s \ R E C C 1 \ C o l u m n s \ I M P S T A T U S < / K e y > < / D i a g r a m O b j e c t K e y > < D i a g r a m O b j e c t K e y > < K e y > T a b l e s \ R E C C 1 \ C o l u m n s \ I M P C O S T < / K e y > < / D i a g r a m O b j e c t K e y > < D i a g r a m O b j e c t K e y > < K e y > T a b l e s \ R E C C 1 \ C o l u m n s \ P S O U R C C O D E < / K e y > < / D i a g r a m O b j e c t K e y > < D i a g r a m O b j e c t K e y > < K e y > T a b l e s \ R E C C 1 \ C o l u m n s \ P C O N S E R V E D < / K e y > < / D i a g r a m O b j e c t K e y > < D i a g r a m O b j e c t K e y > < K e y > T a b l e s \ R E C C 1 \ C o l u m n s \ P S O U R C O N S V < / K e y > < / D i a g r a m O b j e c t K e y > < D i a g r a m O b j e c t K e y > < K e y > T a b l e s \ R E C C 1 \ C o l u m n s \ P S A V E D < / K e y > < / D i a g r a m O b j e c t K e y > < D i a g r a m O b j e c t K e y > < K e y > T a b l e s \ R E C C 1 \ C o l u m n s \ S S O U R C C O D E < / K e y > < / D i a g r a m O b j e c t K e y > < D i a g r a m O b j e c t K e y > < K e y > T a b l e s \ R E C C 1 \ C o l u m n s \ S C O N S E R V E D < / K e y > < / D i a g r a m O b j e c t K e y > < D i a g r a m O b j e c t K e y > < K e y > T a b l e s \ R E C C 1 \ C o l u m n s \ S S O U R C O N S V < / K e y > < / D i a g r a m O b j e c t K e y > < D i a g r a m O b j e c t K e y > < K e y > T a b l e s \ R E C C 1 \ C o l u m n s \ S S A V E D < / K e y > < / D i a g r a m O b j e c t K e y > < D i a g r a m O b j e c t K e y > < K e y > T a b l e s \ R E C C 1 \ C o l u m n s \ T S O U R C C O D E < / K e y > < / D i a g r a m O b j e c t K e y > < D i a g r a m O b j e c t K e y > < K e y > T a b l e s \ R E C C 1 \ C o l u m n s \ T C O N S E R V E D < / K e y > < / D i a g r a m O b j e c t K e y > < D i a g r a m O b j e c t K e y > < K e y > T a b l e s \ R E C C 1 \ C o l u m n s \ T S O U R C O N S V < / K e y > < / D i a g r a m O b j e c t K e y > < D i a g r a m O b j e c t K e y > < K e y > T a b l e s \ R E C C 1 \ C o l u m n s \ T S A V E D < / K e y > < / D i a g r a m O b j e c t K e y > < D i a g r a m O b j e c t K e y > < K e y > T a b l e s \ R E C C 1 \ C o l u m n s \ Q S O U R C C O D E < / K e y > < / D i a g r a m O b j e c t K e y > < D i a g r a m O b j e c t K e y > < K e y > T a b l e s \ R E C C 1 \ C o l u m n s \ Q C O N S E R V E D < / K e y > < / D i a g r a m O b j e c t K e y > < D i a g r a m O b j e c t K e y > < K e y > T a b l e s \ R E C C 1 \ C o l u m n s \ Q S O U R C O N S V < / K e y > < / D i a g r a m O b j e c t K e y > < D i a g r a m O b j e c t K e y > < K e y > T a b l e s \ R E C C 1 \ C o l u m n s \ Q S A V E D < / K e y > < / D i a g r a m O b j e c t K e y > < D i a g r a m O b j e c t K e y > < K e y > T a b l e s \ R E C C 1 \ C o l u m n s \ R E B A T E < / K e y > < / D i a g r a m O b j e c t K e y > < D i a g r a m O b j e c t K e y > < K e y > T a b l e s \ R E C C 1 \ C o l u m n s \ I N C R E M N T A L < / K e y > < / D i a g r a m O b j e c t K e y > < D i a g r a m O b j e c t K e y > < K e y > T a b l e s \ R E C C 1 \ C o l u m n s \ F Y < / K e y > < / D i a g r a m O b j e c t K e y > < D i a g r a m O b j e c t K e y > < K e y > T a b l e s \ R E C C 1 \ C o l u m n s \ I C _ C A P I T A L < / K e y > < / D i a g r a m O b j e c t K e y > < D i a g r a m O b j e c t K e y > < K e y > T a b l e s \ R E C C 1 \ C o l u m n s \ I C _ O T H E R < / K e y > < / D i a g r a m O b j e c t K e y > < D i a g r a m O b j e c t K e y > < K e y > T a b l e s \ R E C C 1 \ C o l u m n s \ P A Y B A C K < / K e y > < / D i a g r a m O b j e c t K e y > < D i a g r a m O b j e c t K e y > < K e y > T a b l e s \ R E C C 1 \ C o l u m n s \ B P T O O L < / K e y > < / D i a g r a m O b j e c t K e y > < D i a g r a m O b j e c t K e y > < K e y > T a b l e s \ R E C C 4 < / K e y > < / D i a g r a m O b j e c t K e y > < D i a g r a m O b j e c t K e y > < K e y > T a b l e s \ R E C C 4 \ C o l u m n s \ S U P E R I D < / K e y > < / D i a g r a m O b j e c t K e y > < D i a g r a m O b j e c t K e y > < K e y > T a b l e s \ R E C C 4 \ C o l u m n s \ I D < / K e y > < / D i a g r a m O b j e c t K e y > < D i a g r a m O b j e c t K e y > < K e y > T a b l e s \ R E C C 4 \ C o l u m n s \ A R _ N U M B E R < / K e y > < / D i a g r a m O b j e c t K e y > < D i a g r a m O b j e c t K e y > < K e y > T a b l e s \ R E C C 4 \ C o l u m n s \ A P P C O D E < / K e y > < / D i a g r a m O b j e c t K e y > < D i a g r a m O b j e c t K e y > < K e y > T a b l e s \ R E C C 4 \ C o l u m n s \ A R C 2 < / K e y > < / D i a g r a m O b j e c t K e y > < D i a g r a m O b j e c t K e y > < K e y > T a b l e s \ R E C C 4 \ C o l u m n s \ I M P S T A T U S < / K e y > < / D i a g r a m O b j e c t K e y > < D i a g r a m O b j e c t K e y > < K e y > T a b l e s \ R E C C 4 \ C o l u m n s \ I M P C O S T < / K e y > < / D i a g r a m O b j e c t K e y > < D i a g r a m O b j e c t K e y > < K e y > T a b l e s \ R E C C 4 \ C o l u m n s \ P S O U R C C O D E < / K e y > < / D i a g r a m O b j e c t K e y > < D i a g r a m O b j e c t K e y > < K e y > T a b l e s \ R E C C 4 \ C o l u m n s \ P C O N S E R V E D < / K e y > < / D i a g r a m O b j e c t K e y > < D i a g r a m O b j e c t K e y > < K e y > T a b l e s \ R E C C 4 \ C o l u m n s \ P S O U R C O N S V < / K e y > < / D i a g r a m O b j e c t K e y > < D i a g r a m O b j e c t K e y > < K e y > T a b l e s \ R E C C 4 \ C o l u m n s \ P S A V E D < / K e y > < / D i a g r a m O b j e c t K e y > < D i a g r a m O b j e c t K e y > < K e y > T a b l e s \ R E C C 4 \ C o l u m n s \ S S O U R C C O D E < / K e y > < / D i a g r a m O b j e c t K e y > < D i a g r a m O b j e c t K e y > < K e y > T a b l e s \ R E C C 4 \ C o l u m n s \ S C O N S E R V E D < / K e y > < / D i a g r a m O b j e c t K e y > < D i a g r a m O b j e c t K e y > < K e y > T a b l e s \ R E C C 4 \ C o l u m n s \ S S O U R C O N S V < / K e y > < / D i a g r a m O b j e c t K e y > < D i a g r a m O b j e c t K e y > < K e y > T a b l e s \ R E C C 4 \ C o l u m n s \ S S A V E D < / K e y > < / D i a g r a m O b j e c t K e y > < D i a g r a m O b j e c t K e y > < K e y > T a b l e s \ R E C C 4 \ C o l u m n s \ T S O U R C C O D E < / K e y > < / D i a g r a m O b j e c t K e y > < D i a g r a m O b j e c t K e y > < K e y > T a b l e s \ R E C C 4 \ C o l u m n s \ T C O N S E R V E D < / K e y > < / D i a g r a m O b j e c t K e y > < D i a g r a m O b j e c t K e y > < K e y > T a b l e s \ R E C C 4 \ C o l u m n s \ T S O U R C O N S V < / K e y > < / D i a g r a m O b j e c t K e y > < D i a g r a m O b j e c t K e y > < K e y > T a b l e s \ R E C C 4 \ C o l u m n s \ T S A V E D < / K e y > < / D i a g r a m O b j e c t K e y > < D i a g r a m O b j e c t K e y > < K e y > T a b l e s \ R E C C 4 \ C o l u m n s \ Q S O U R C C O D E < / K e y > < / D i a g r a m O b j e c t K e y > < D i a g r a m O b j e c t K e y > < K e y > T a b l e s \ R E C C 4 \ C o l u m n s \ Q C O N S E R V E D < / K e y > < / D i a g r a m O b j e c t K e y > < D i a g r a m O b j e c t K e y > < K e y > T a b l e s \ R E C C 4 \ C o l u m n s \ Q S O U R C O N S V < / K e y > < / D i a g r a m O b j e c t K e y > < D i a g r a m O b j e c t K e y > < K e y > T a b l e s \ R E C C 4 \ C o l u m n s \ Q S A V E D < / K e y > < / D i a g r a m O b j e c t K e y > < D i a g r a m O b j e c t K e y > < K e y > T a b l e s \ R E C C 4 \ C o l u m n s \ R E B A T E < / K e y > < / D i a g r a m O b j e c t K e y > < D i a g r a m O b j e c t K e y > < K e y > T a b l e s \ R E C C 4 \ C o l u m n s \ I N C R E M N T A L < / K e y > < / D i a g r a m O b j e c t K e y > < D i a g r a m O b j e c t K e y > < K e y > T a b l e s \ R E C C 4 \ C o l u m n s \ F Y < / K e y > < / D i a g r a m O b j e c t K e y > < D i a g r a m O b j e c t K e y > < K e y > T a b l e s \ R E C C 4 \ C o l u m n s \ I C _ C A P I T A L < / K e y > < / D i a g r a m O b j e c t K e y > < D i a g r a m O b j e c t K e y > < K e y > T a b l e s \ R E C C 4 \ C o l u m n s \ I C _ O T H E R < / K e y > < / D i a g r a m O b j e c t K e y > < D i a g r a m O b j e c t K e y > < K e y > T a b l e s \ R E C C 4 \ C o l u m n s \ P A Y B A C K < / K e y > < / D i a g r a m O b j e c t K e y > < D i a g r a m O b j e c t K e y > < K e y > T a b l e s \ R E C C 4 \ C o l u m n s \ B P T O O L < / K e y > < / D i a g r a m O b j e c t K e y > < D i a g r a m O b j e c t K e y > < K e y > T a b l e s \ R E C C 5 < / K e y > < / D i a g r a m O b j e c t K e y > < D i a g r a m O b j e c t K e y > < K e y > T a b l e s \ R E C C 5 \ C o l u m n s \ S U P E R I D < / K e y > < / D i a g r a m O b j e c t K e y > < D i a g r a m O b j e c t K e y > < K e y > T a b l e s \ R E C C 5 \ C o l u m n s \ I D < / K e y > < / D i a g r a m O b j e c t K e y > < D i a g r a m O b j e c t K e y > < K e y > T a b l e s \ R E C C 5 \ C o l u m n s \ A R _ N U M B E R < / K e y > < / D i a g r a m O b j e c t K e y > < D i a g r a m O b j e c t K e y > < K e y > T a b l e s \ R E C C 5 \ C o l u m n s \ A P P C O D E < / K e y > < / D i a g r a m O b j e c t K e y > < D i a g r a m O b j e c t K e y > < K e y > T a b l e s \ R E C C 5 \ C o l u m n s \ A R C 2 < / K e y > < / D i a g r a m O b j e c t K e y > < D i a g r a m O b j e c t K e y > < K e y > T a b l e s \ R E C C 5 \ C o l u m n s \ I M P S T A T U S < / K e y > < / D i a g r a m O b j e c t K e y > < D i a g r a m O b j e c t K e y > < K e y > T a b l e s \ R E C C 5 \ C o l u m n s \ I M P C O S T < / K e y > < / D i a g r a m O b j e c t K e y > < D i a g r a m O b j e c t K e y > < K e y > T a b l e s \ R E C C 5 \ C o l u m n s \ P S O U R C C O D E < / K e y > < / D i a g r a m O b j e c t K e y > < D i a g r a m O b j e c t K e y > < K e y > T a b l e s \ R E C C 5 \ C o l u m n s \ P C O N S E R V E D < / K e y > < / D i a g r a m O b j e c t K e y > < D i a g r a m O b j e c t K e y > < K e y > T a b l e s \ R E C C 5 \ C o l u m n s \ P S O U R C O N S V < / K e y > < / D i a g r a m O b j e c t K e y > < D i a g r a m O b j e c t K e y > < K e y > T a b l e s \ R E C C 5 \ C o l u m n s \ P S A V E D < / K e y > < / D i a g r a m O b j e c t K e y > < D i a g r a m O b j e c t K e y > < K e y > T a b l e s \ R E C C 5 \ C o l u m n s \ S S O U R C C O D E < / K e y > < / D i a g r a m O b j e c t K e y > < D i a g r a m O b j e c t K e y > < K e y > T a b l e s \ R E C C 5 \ C o l u m n s \ S C O N S E R V E D < / K e y > < / D i a g r a m O b j e c t K e y > < D i a g r a m O b j e c t K e y > < K e y > T a b l e s \ R E C C 5 \ C o l u m n s \ S S O U R C O N S V < / K e y > < / D i a g r a m O b j e c t K e y > < D i a g r a m O b j e c t K e y > < K e y > T a b l e s \ R E C C 5 \ C o l u m n s \ S S A V E D < / K e y > < / D i a g r a m O b j e c t K e y > < D i a g r a m O b j e c t K e y > < K e y > T a b l e s \ R E C C 5 \ C o l u m n s \ T S O U R C C O D E < / K e y > < / D i a g r a m O b j e c t K e y > < D i a g r a m O b j e c t K e y > < K e y > T a b l e s \ R E C C 5 \ C o l u m n s \ T C O N S E R V E D < / K e y > < / D i a g r a m O b j e c t K e y > < D i a g r a m O b j e c t K e y > < K e y > T a b l e s \ R E C C 5 \ C o l u m n s \ T S O U R C O N S V < / K e y > < / D i a g r a m O b j e c t K e y > < D i a g r a m O b j e c t K e y > < K e y > T a b l e s \ R E C C 5 \ C o l u m n s \ T S A V E D < / K e y > < / D i a g r a m O b j e c t K e y > < D i a g r a m O b j e c t K e y > < K e y > T a b l e s \ R E C C 5 \ C o l u m n s \ Q S O U R C C O D E < / K e y > < / D i a g r a m O b j e c t K e y > < D i a g r a m O b j e c t K e y > < K e y > T a b l e s \ R E C C 5 \ C o l u m n s \ Q C O N S E R V E D < / K e y > < / D i a g r a m O b j e c t K e y > < D i a g r a m O b j e c t K e y > < K e y > T a b l e s \ R E C C 5 \ C o l u m n s \ Q S O U R C O N S V < / K e y > < / D i a g r a m O b j e c t K e y > < D i a g r a m O b j e c t K e y > < K e y > T a b l e s \ R E C C 5 \ C o l u m n s \ Q S A V E D < / K e y > < / D i a g r a m O b j e c t K e y > < D i a g r a m O b j e c t K e y > < K e y > T a b l e s \ R E C C 5 \ C o l u m n s \ R E B A T E < / K e y > < / D i a g r a m O b j e c t K e y > < D i a g r a m O b j e c t K e y > < K e y > T a b l e s \ R E C C 5 \ C o l u m n s \ I N C R E M N T A L < / K e y > < / D i a g r a m O b j e c t K e y > < D i a g r a m O b j e c t K e y > < K e y > T a b l e s \ R E C C 5 \ C o l u m n s \ F Y < / K e y > < / D i a g r a m O b j e c t K e y > < D i a g r a m O b j e c t K e y > < K e y > T a b l e s \ R E C C 5 \ C o l u m n s \ I C   C o s t < / K e y > < / D i a g r a m O b j e c t K e y > < D i a g r a m O b j e c t K e y > < K e y > T a b l e s \ R E C C 5 \ C o l u m n s \ I C _ C A P I T A L < / K e y > < / D i a g r a m O b j e c t K e y > < D i a g r a m O b j e c t K e y > < K e y > T a b l e s \ R E C C 5 \ C o l u m n s \ I C _ O T H E R < / K e y > < / D i a g r a m O b j e c t K e y > < D i a g r a m O b j e c t K e y > < K e y > T a b l e s \ R E C C 5 \ C o l u m n s \ P A Y B A C K < / K e y > < / D i a g r a m O b j e c t K e y > < D i a g r a m O b j e c t K e y > < K e y > T a b l e s \ R E C C 5 \ C o l u m n s \ B P T O O L < / K e y > < / D i a g r a m O b j e c t K e y > < D i a g r a m O b j e c t K e y > < K e y > T a b l e s \ R E C C 3 < / K e y > < / D i a g r a m O b j e c t K e y > < D i a g r a m O b j e c t K e y > < K e y > T a b l e s \ R E C C 3 \ C o l u m n s \ S U P E R I D < / K e y > < / D i a g r a m O b j e c t K e y > < D i a g r a m O b j e c t K e y > < K e y > T a b l e s \ R E C C 3 \ C o l u m n s \ I D < / K e y > < / D i a g r a m O b j e c t K e y > < D i a g r a m O b j e c t K e y > < K e y > T a b l e s \ R E C C 3 \ C o l u m n s \ A R _ N U M B E R < / K e y > < / D i a g r a m O b j e c t K e y > < D i a g r a m O b j e c t K e y > < K e y > T a b l e s \ R E C C 3 \ C o l u m n s \ A P P C O D E < / K e y > < / D i a g r a m O b j e c t K e y > < D i a g r a m O b j e c t K e y > < K e y > T a b l e s \ R E C C 3 \ C o l u m n s \ A R C 2 < / K e y > < / D i a g r a m O b j e c t K e y > < D i a g r a m O b j e c t K e y > < K e y > T a b l e s \ R E C C 3 \ C o l u m n s \ I M P S T A T U S < / K e y > < / D i a g r a m O b j e c t K e y > < D i a g r a m O b j e c t K e y > < K e y > T a b l e s \ R E C C 3 \ C o l u m n s \ I M P C O S T < / K e y > < / D i a g r a m O b j e c t K e y > < D i a g r a m O b j e c t K e y > < K e y > T a b l e s \ R E C C 3 \ C o l u m n s \ P S O U R C C O D E < / K e y > < / D i a g r a m O b j e c t K e y > < D i a g r a m O b j e c t K e y > < K e y > T a b l e s \ R E C C 3 \ C o l u m n s \ P C O N S E R V E D < / K e y > < / D i a g r a m O b j e c t K e y > < D i a g r a m O b j e c t K e y > < K e y > T a b l e s \ R E C C 3 \ C o l u m n s \ P S O U R C O N S V < / K e y > < / D i a g r a m O b j e c t K e y > < D i a g r a m O b j e c t K e y > < K e y > T a b l e s \ R E C C 3 \ C o l u m n s \ P S A V E D < / K e y > < / D i a g r a m O b j e c t K e y > < D i a g r a m O b j e c t K e y > < K e y > T a b l e s \ R E C C 3 \ C o l u m n s \ S S O U R C C O D E < / K e y > < / D i a g r a m O b j e c t K e y > < D i a g r a m O b j e c t K e y > < K e y > T a b l e s \ R E C C 3 \ C o l u m n s \ S C O N S E R V E D < / K e y > < / D i a g r a m O b j e c t K e y > < D i a g r a m O b j e c t K e y > < K e y > T a b l e s \ R E C C 3 \ C o l u m n s \ S S O U R C O N S V < / K e y > < / D i a g r a m O b j e c t K e y > < D i a g r a m O b j e c t K e y > < K e y > T a b l e s \ R E C C 3 \ C o l u m n s \ S S A V E D < / K e y > < / D i a g r a m O b j e c t K e y > < D i a g r a m O b j e c t K e y > < K e y > T a b l e s \ R E C C 3 \ C o l u m n s \ T S O U R C C O D E < / K e y > < / D i a g r a m O b j e c t K e y > < D i a g r a m O b j e c t K e y > < K e y > T a b l e s \ R E C C 3 \ C o l u m n s \ T C O N S E R V E D < / K e y > < / D i a g r a m O b j e c t K e y > < D i a g r a m O b j e c t K e y > < K e y > T a b l e s \ R E C C 3 \ C o l u m n s \ T S O U R C O N S V < / K e y > < / D i a g r a m O b j e c t K e y > < D i a g r a m O b j e c t K e y > < K e y > T a b l e s \ R E C C 3 \ C o l u m n s \ T S A V E D < / K e y > < / D i a g r a m O b j e c t K e y > < D i a g r a m O b j e c t K e y > < K e y > T a b l e s \ R E C C 3 \ C o l u m n s \ Q S O U R C C O D E < / K e y > < / D i a g r a m O b j e c t K e y > < D i a g r a m O b j e c t K e y > < K e y > T a b l e s \ R E C C 3 \ C o l u m n s \ Q C O N S E R V E D < / K e y > < / D i a g r a m O b j e c t K e y > < D i a g r a m O b j e c t K e y > < K e y > T a b l e s \ R E C C 3 \ C o l u m n s \ Q S O U R C O N S V < / K e y > < / D i a g r a m O b j e c t K e y > < D i a g r a m O b j e c t K e y > < K e y > T a b l e s \ R E C C 3 \ C o l u m n s \ Q S A V E D < / K e y > < / D i a g r a m O b j e c t K e y > < D i a g r a m O b j e c t K e y > < K e y > T a b l e s \ R E C C 3 \ C o l u m n s \ R E B A T E < / K e y > < / D i a g r a m O b j e c t K e y > < D i a g r a m O b j e c t K e y > < K e y > T a b l e s \ R E C C 3 \ C o l u m n s \ I N C R E M N T A L < / K e y > < / D i a g r a m O b j e c t K e y > < D i a g r a m O b j e c t K e y > < K e y > T a b l e s \ R E C C 3 \ C o l u m n s \ F Y < / K e y > < / D i a g r a m O b j e c t K e y > < D i a g r a m O b j e c t K e y > < K e y > T a b l e s \ R E C C 3 \ C o l u m n s \ I C _ C A P I T A L < / K e y > < / D i a g r a m O b j e c t K e y > < D i a g r a m O b j e c t K e y > < K e y > T a b l e s \ R E C C 3 \ C o l u m n s \ I C _ O T H E R < / K e y > < / D i a g r a m O b j e c t K e y > < D i a g r a m O b j e c t K e y > < K e y > T a b l e s \ R E C C 3 \ C o l u m n s \ P A Y B A C K < / K e y > < / D i a g r a m O b j e c t K e y > < D i a g r a m O b j e c t K e y > < K e y > T a b l e s \ R E C C 3 \ C o l u m n s \ B P T O O L < / K e y > < / D i a g r a m O b j e c t K e y > < D i a g r a m O b j e c t K e y > < K e y > T a b l e s \ R E C C 2 < / K e y > < / D i a g r a m O b j e c t K e y > < D i a g r a m O b j e c t K e y > < K e y > T a b l e s \ R E C C 2 \ C o l u m n s \ S U P E R I D < / K e y > < / D i a g r a m O b j e c t K e y > < D i a g r a m O b j e c t K e y > < K e y > T a b l e s \ R E C C 2 \ C o l u m n s \ I D < / K e y > < / D i a g r a m O b j e c t K e y > < D i a g r a m O b j e c t K e y > < K e y > T a b l e s \ R E C C 2 \ C o l u m n s \ A R _ N U M B E R < / K e y > < / D i a g r a m O b j e c t K e y > < D i a g r a m O b j e c t K e y > < K e y > T a b l e s \ R E C C 2 \ C o l u m n s \ A P P C O D E < / K e y > < / D i a g r a m O b j e c t K e y > < D i a g r a m O b j e c t K e y > < K e y > T a b l e s \ R E C C 2 \ C o l u m n s \ A R C 2 < / K e y > < / D i a g r a m O b j e c t K e y > < D i a g r a m O b j e c t K e y > < K e y > T a b l e s \ R E C C 2 \ C o l u m n s \ I M P S T A T U S < / K e y > < / D i a g r a m O b j e c t K e y > < D i a g r a m O b j e c t K e y > < K e y > T a b l e s \ R E C C 2 \ C o l u m n s \ I M P C O S T < / K e y > < / D i a g r a m O b j e c t K e y > < D i a g r a m O b j e c t K e y > < K e y > T a b l e s \ R E C C 2 \ C o l u m n s \ P S O U R C C O D E < / K e y > < / D i a g r a m O b j e c t K e y > < D i a g r a m O b j e c t K e y > < K e y > T a b l e s \ R E C C 2 \ C o l u m n s \ P C O N S E R V E D < / K e y > < / D i a g r a m O b j e c t K e y > < D i a g r a m O b j e c t K e y > < K e y > T a b l e s \ R E C C 2 \ C o l u m n s \ P S O U R C O N S V < / K e y > < / D i a g r a m O b j e c t K e y > < D i a g r a m O b j e c t K e y > < K e y > T a b l e s \ R E C C 2 \ C o l u m n s \ P S A V E D < / K e y > < / D i a g r a m O b j e c t K e y > < D i a g r a m O b j e c t K e y > < K e y > T a b l e s \ R E C C 2 \ C o l u m n s \ S S O U R C C O D E < / K e y > < / D i a g r a m O b j e c t K e y > < D i a g r a m O b j e c t K e y > < K e y > T a b l e s \ R E C C 2 \ C o l u m n s \ S C O N S E R V E D < / K e y > < / D i a g r a m O b j e c t K e y > < D i a g r a m O b j e c t K e y > < K e y > T a b l e s \ R E C C 2 \ C o l u m n s \ S S O U R C O N S V < / K e y > < / D i a g r a m O b j e c t K e y > < D i a g r a m O b j e c t K e y > < K e y > T a b l e s \ R E C C 2 \ C o l u m n s \ S S A V E D < / K e y > < / D i a g r a m O b j e c t K e y > < D i a g r a m O b j e c t K e y > < K e y > T a b l e s \ R E C C 2 \ C o l u m n s \ T S O U R C C O D E < / K e y > < / D i a g r a m O b j e c t K e y > < D i a g r a m O b j e c t K e y > < K e y > T a b l e s \ R E C C 2 \ C o l u m n s \ T C O N S E R V E D < / K e y > < / D i a g r a m O b j e c t K e y > < D i a g r a m O b j e c t K e y > < K e y > T a b l e s \ R E C C 2 \ C o l u m n s \ T S O U R C O N S V < / K e y > < / D i a g r a m O b j e c t K e y > < D i a g r a m O b j e c t K e y > < K e y > T a b l e s \ R E C C 2 \ C o l u m n s \ T S A V E D < / K e y > < / D i a g r a m O b j e c t K e y > < D i a g r a m O b j e c t K e y > < K e y > T a b l e s \ R E C C 2 \ C o l u m n s \ Q S O U R C C O D E < / K e y > < / D i a g r a m O b j e c t K e y > < D i a g r a m O b j e c t K e y > < K e y > T a b l e s \ R E C C 2 \ C o l u m n s \ Q C O N S E R V E D < / K e y > < / D i a g r a m O b j e c t K e y > < D i a g r a m O b j e c t K e y > < K e y > T a b l e s \ R E C C 2 \ C o l u m n s \ Q S O U R C O N S V < / K e y > < / D i a g r a m O b j e c t K e y > < D i a g r a m O b j e c t K e y > < K e y > T a b l e s \ R E C C 2 \ C o l u m n s \ Q S A V E D < / K e y > < / D i a g r a m O b j e c t K e y > < D i a g r a m O b j e c t K e y > < K e y > T a b l e s \ R E C C 2 \ C o l u m n s \ R E B A T E < / K e y > < / D i a g r a m O b j e c t K e y > < D i a g r a m O b j e c t K e y > < K e y > T a b l e s \ R E C C 2 \ C o l u m n s \ I N C R E M N T A L < / K e y > < / D i a g r a m O b j e c t K e y > < D i a g r a m O b j e c t K e y > < K e y > T a b l e s \ R E C C 2 \ C o l u m n s \ F Y < / K e y > < / D i a g r a m O b j e c t K e y > < D i a g r a m O b j e c t K e y > < K e y > T a b l e s \ R E C C 2 \ C o l u m n s \ I C _ C A P I T A L < / K e y > < / D i a g r a m O b j e c t K e y > < D i a g r a m O b j e c t K e y > < K e y > T a b l e s \ R E C C 2 \ C o l u m n s \ I C _ O T H E R < / K e y > < / D i a g r a m O b j e c t K e y > < D i a g r a m O b j e c t K e y > < K e y > T a b l e s \ R E C C 2 \ C o l u m n s \ P A Y B A C K < / K e y > < / D i a g r a m O b j e c t K e y > < D i a g r a m O b j e c t K e y > < K e y > T a b l e s \ R E C C 2 \ C o l u m n s \ B P T O O L < / K e y > < / D i a g r a m O b j e c t K e y > < D i a g r a m O b j e c t K e y > < K e y > T a b l e s \ R E C C < / K e y > < / D i a g r a m O b j e c t K e y > < D i a g r a m O b j e c t K e y > < K e y > T a b l e s \ R E C C \ C o l u m n s \ S U P E R I D < / K e y > < / D i a g r a m O b j e c t K e y > < D i a g r a m O b j e c t K e y > < K e y > T a b l e s \ R E C C \ C o l u m n s \ I D < / K e y > < / D i a g r a m O b j e c t K e y > < D i a g r a m O b j e c t K e y > < K e y > T a b l e s \ R E C C \ C o l u m n s \ A R _ N U M B E R < / K e y > < / D i a g r a m O b j e c t K e y > < D i a g r a m O b j e c t K e y > < K e y > T a b l e s \ R E C C \ C o l u m n s \ A P P C O D E < / K e y > < / D i a g r a m O b j e c t K e y > < D i a g r a m O b j e c t K e y > < K e y > T a b l e s \ R E C C \ C o l u m n s \ A R C 2 < / K e y > < / D i a g r a m O b j e c t K e y > < D i a g r a m O b j e c t K e y > < K e y > T a b l e s \ R E C C \ C o l u m n s \ I M P S T A T U S < / K e y > < / D i a g r a m O b j e c t K e y > < D i a g r a m O b j e c t K e y > < K e y > T a b l e s \ R E C C \ C o l u m n s \ I M P C O S T < / K e y > < / D i a g r a m O b j e c t K e y > < D i a g r a m O b j e c t K e y > < K e y > T a b l e s \ R E C C \ C o l u m n s \ P S O U R C C O D E < / K e y > < / D i a g r a m O b j e c t K e y > < D i a g r a m O b j e c t K e y > < K e y > T a b l e s \ R E C C \ C o l u m n s \ P C O N S E R V E D < / K e y > < / D i a g r a m O b j e c t K e y > < D i a g r a m O b j e c t K e y > < K e y > T a b l e s \ R E C C \ C o l u m n s \ P S O U R C O N S V < / K e y > < / D i a g r a m O b j e c t K e y > < D i a g r a m O b j e c t K e y > < K e y > T a b l e s \ R E C C \ C o l u m n s \ P S A V E D < / K e y > < / D i a g r a m O b j e c t K e y > < D i a g r a m O b j e c t K e y > < K e y > T a b l e s \ R E C C \ C o l u m n s \ S S O U R C C O D E < / K e y > < / D i a g r a m O b j e c t K e y > < D i a g r a m O b j e c t K e y > < K e y > T a b l e s \ R E C C \ C o l u m n s \ S C O N S E R V E D < / K e y > < / D i a g r a m O b j e c t K e y > < D i a g r a m O b j e c t K e y > < K e y > T a b l e s \ R E C C \ C o l u m n s \ S S O U R C O N S V < / K e y > < / D i a g r a m O b j e c t K e y > < D i a g r a m O b j e c t K e y > < K e y > T a b l e s \ R E C C \ C o l u m n s \ S S A V E D < / K e y > < / D i a g r a m O b j e c t K e y > < D i a g r a m O b j e c t K e y > < K e y > T a b l e s \ R E C C \ C o l u m n s \ T S O U R C C O D E < / K e y > < / D i a g r a m O b j e c t K e y > < D i a g r a m O b j e c t K e y > < K e y > T a b l e s \ R E C C \ C o l u m n s \ T C O N S E R V E D < / K e y > < / D i a g r a m O b j e c t K e y > < D i a g r a m O b j e c t K e y > < K e y > T a b l e s \ R E C C \ C o l u m n s \ T S O U R C O N S V < / K e y > < / D i a g r a m O b j e c t K e y > < D i a g r a m O b j e c t K e y > < K e y > T a b l e s \ R E C C \ C o l u m n s \ T S A V E D < / K e y > < / D i a g r a m O b j e c t K e y > < D i a g r a m O b j e c t K e y > < K e y > T a b l e s \ R E C C \ C o l u m n s \ Q S O U R C C O D E < / K e y > < / D i a g r a m O b j e c t K e y > < D i a g r a m O b j e c t K e y > < K e y > T a b l e s \ R E C C \ C o l u m n s \ Q C O N S E R V E D < / K e y > < / D i a g r a m O b j e c t K e y > < D i a g r a m O b j e c t K e y > < K e y > T a b l e s \ R E C C \ C o l u m n s \ Q S O U R C O N S V < / K e y > < / D i a g r a m O b j e c t K e y > < D i a g r a m O b j e c t K e y > < K e y > T a b l e s \ R E C C \ C o l u m n s \ Q S A V E D < / K e y > < / D i a g r a m O b j e c t K e y > < D i a g r a m O b j e c t K e y > < K e y > T a b l e s \ R E C C \ C o l u m n s \ R E B A T E < / K e y > < / D i a g r a m O b j e c t K e y > < D i a g r a m O b j e c t K e y > < K e y > T a b l e s \ R E C C \ C o l u m n s \ I N C R E M N T A L < / K e y > < / D i a g r a m O b j e c t K e y > < D i a g r a m O b j e c t K e y > < K e y > T a b l e s \ R E C C \ C o l u m n s \ F Y < / K e y > < / D i a g r a m O b j e c t K e y > < D i a g r a m O b j e c t K e y > < K e y > T a b l e s \ R E C C \ C o l u m n s \ I C _ C A P I T A L < / K e y > < / D i a g r a m O b j e c t K e y > < D i a g r a m O b j e c t K e y > < K e y > T a b l e s \ R E C C \ C o l u m n s \ I C _ O T H E R < / K e y > < / D i a g r a m O b j e c t K e y > < D i a g r a m O b j e c t K e y > < K e y > T a b l e s \ R E C C \ C o l u m n s \ P A Y B A C K < / K e y > < / D i a g r a m O b j e c t K e y > < D i a g r a m O b j e c t K e y > < K e y > T a b l e s \ R E C C \ C o l u m n s \ B P T O O L < / K e y > < / D i a g r a m O b j e c t K e y > < D i a g r a m O b j e c t K e y > < K e y > T a b l e s \ R E C C \ C o l u m n s \ I C   C o s t < / K e y > < / D i a g r a m O b j e c t K e y > < D i a g r a m O b j e c t K e y > < K e y > T a b l e s \ R E C C \ M e a s u r e s \ I m p < / K e y > < / D i a g r a m O b j e c t K e y > < D i a g r a m O b j e c t K e y > < K e y > T a b l e s \ R E C C \ M e a s u r e s \ N o t   I m p < / K e y > < / D i a g r a m O b j e c t K e y > < D i a g r a m O b j e c t K e y > < K e y > T a b l e s \ R E C C \ M e a s u r e s \ U n k n o w n   I m p < / K e y > < / D i a g r a m O b j e c t K e y > < D i a g r a m O b j e c t K e y > < K e y > T a b l e s \ R E C C \ M e a s u r e s \ B l a n k   I m p < / K e y > < / D i a g r a m O b j e c t K e y > < D i a g r a m O b j e c t K e y > < K e y > T a b l e s \ R E C C \ M e a s u r e s \ I m p   p < / K e y > < / D i a g r a m O b j e c t K e y > < D i a g r a m O b j e c t K e y > < K e y > T a b l e s \ R E C C \ M e a s u r e s \ I m p   k < / K e y > < / D i a g r a m O b j e c t K e y > < D i a g r a m O b j e c t K e y > < K e y > T a b l e s \ R E C C \ M e a s u r e s \ I m p % < / K e y > < / D i a g r a m O b j e c t K e y > < D i a g r a m O b j e c t K e y > < K e y > T a b l e s \ R E C C \ M e a s u r e s \ C o u n t   o f   S U P E R I D < / K e y > < / D i a g r a m O b j e c t K e y > < D i a g r a m O b j e c t K e y > < K e y > T a b l e s \ R E C C \ C o u n t   o f   S U P E R I D \ A d d i t i o n a l   I n f o \ I m p l i c i t   M e a s u r e < / K e y > < / D i a g r a m O b j e c t K e y > < D i a g r a m O b j e c t K e y > < K e y > T a b l e s \ R E C C \ M e a s u r e s \ C o u n t   o f   I M P S T A T U S < / K e y > < / D i a g r a m O b j e c t K e y > < D i a g r a m O b j e c t K e y > < K e y > T a b l e s \ R E C C \ C o u n t   o f   I M P S T A T U S \ A d d i t i o n a l   I n f o \ I m p l i c i t   M e a s u r e < / K e y > < / D i a g r a m O b j e c t K e y > < D i a g r a m O b j e c t K e y > < K e y > T a b l e s \ R E C C \ M e a s u r e s \ D i s t i n c t   C o u n t   o f   I M P S T A T U S < / K e y > < / D i a g r a m O b j e c t K e y > < D i a g r a m O b j e c t K e y > < K e y > T a b l e s \ R E C C \ D i s t i n c t   C o u n t   o f   I M P S T A T U S \ A d d i t i o n a l   I n f o \ I m p l i c i t   M e a s u r e < / K e y > < / D i a g r a m O b j e c t K e y > < D i a g r a m O b j e c t K e y > < K e y > T a b l e s \ P S O U R C E   C o d e < / K e y > < / D i a g r a m O b j e c t K e y > < D i a g r a m O b j e c t K e y > < K e y > T a b l e s \ P S O U R C E   C o d e \ C o l u m n s \ S T R E A M   T Y P E < / K e y > < / D i a g r a m O b j e c t K e y > < D i a g r a m O b j e c t K e y > < K e y > T a b l e s \ P S O U R C E   C o d e \ C o l u m n s \ S T R E A M < / K e y > < / D i a g r a m O b j e c t K e y > < D i a g r a m O b j e c t K e y > < K e y > T a b l e s \ P S O U R C E   C o d e \ C o l u m n s \ P S O U R C E C O D E < / K e y > < / D i a g r a m O b j e c t K e y > < D i a g r a m O b j e c t K e y > < K e y > T a b l e s \ P S O U R C E   C o d e \ C o l u m n s \ C O N S U M P T I O N   U N I T S < / K e y > < / D i a g r a m O b j e c t K e y > < D i a g r a m O b j e c t K e y > < K e y > R e l a t i o n s h i p s \ & l t ; T a b l e s \ R E C C \ C o l u m n s \ I D & g t ; - & l t ; T a b l e s \ A S S E S S \ C o l u m n s \ I D & g t ; < / K e y > < / D i a g r a m O b j e c t K e y > < D i a g r a m O b j e c t K e y > < K e y > R e l a t i o n s h i p s \ & l t ; T a b l e s \ R E C C \ C o l u m n s \ I D & g t ; - & l t ; T a b l e s \ A S S E S S \ C o l u m n s \ I D & g t ; \ F K < / K e y > < / D i a g r a m O b j e c t K e y > < D i a g r a m O b j e c t K e y > < K e y > R e l a t i o n s h i p s \ & l t ; T a b l e s \ R E C C \ C o l u m n s \ I D & g t ; - & l t ; T a b l e s \ A S S E S S \ C o l u m n s \ I D & g t ; \ P K < / K e y > < / D i a g r a m O b j e c t K e y > < D i a g r a m O b j e c t K e y > < K e y > R e l a t i o n s h i p s \ & l t ; T a b l e s \ R E C C \ C o l u m n s \ I D & g t ; - & l t ; T a b l e s \ A S S E S S \ C o l u m n s \ I D & g t ; \ C r o s s F i l t e r < / K e y > < / D i a g r a m O b j e c t K e y > < D i a g r a m O b j e c t K e y > < K e y > R e l a t i o n s h i p s \ & l t ; T a b l e s \ R E C C \ C o l u m n s \ P S O U R C C O D E & g t ; - & l t ; T a b l e s \ P S O U R C E   C o d e \ C o l u m n s \ P S O U R C E C O D E & g t ; < / K e y > < / D i a g r a m O b j e c t K e y > < D i a g r a m O b j e c t K e y > < K e y > R e l a t i o n s h i p s \ & l t ; T a b l e s \ R E C C \ C o l u m n s \ P S O U R C C O D E & g t ; - & l t ; T a b l e s \ P S O U R C E   C o d e \ C o l u m n s \ P S O U R C E C O D E & g t ; \ F K < / K e y > < / D i a g r a m O b j e c t K e y > < D i a g r a m O b j e c t K e y > < K e y > R e l a t i o n s h i p s \ & l t ; T a b l e s \ R E C C \ C o l u m n s \ P S O U R C C O D E & g t ; - & l t ; T a b l e s \ P S O U R C E   C o d e \ C o l u m n s \ P S O U R C E C O D E & g t ; \ P K < / K e y > < / D i a g r a m O b j e c t K e y > < D i a g r a m O b j e c t K e y > < K e y > R e l a t i o n s h i p s \ & l t ; T a b l e s \ R E C C \ C o l u m n s \ P S O U R C C O D E & g t ; - & l t ; T a b l e s \ P S O U R C E   C o d e \ C o l u m n s \ P S O U R C E C O D E & g t ; \ C r o s s F i l t e r < / K e y > < / D i a g r a m O b j e c t K e y > < / A l l K e y s > < S e l e c t e d K e y s > < D i a g r a m O b j e c t K e y > < K e y > R e l a t i o n s h i p s \ & l t ; T a b l e s \ R E C C \ C o l u m n s \ P S O U R C C O D E & g t ; - & l t ; T a b l e s \ P S O U R C E   C o d e \ C o l u m n s \ P S O U R C E C O D E & g t ; 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 T a g s \ T a b l e s \ & l t ; T a b l e s \ A S S E S S & g t ; < / K e y > < / a : K e y > < a : V a l u e   i : t y p e = " D i a g r a m D i s p l a y T a g V i e w S t a t e " > < I s N o t F i l t e r e d O u t > t r u e < / I s N o t F i l t e r e d O u t > < / a : V a l u e > < / a : K e y V a l u e O f D i a g r a m O b j e c t K e y a n y T y p e z b w N T n L X > < a : K e y V a l u e O f D i a g r a m O b j e c t K e y a n y T y p e z b w N T n L X > < a : K e y > < K e y > D y n a m i c   T a g s \ T a b l e s \ & l t ; T a b l e s \ R E C C 1 & g t ; < / K e y > < / a : K e y > < a : V a l u e   i : t y p e = " D i a g r a m D i s p l a y T a g V i e w S t a t e " > < I s N o t F i l t e r e d O u t > t r u e < / I s N o t F i l t e r e d O u t > < / a : V a l u e > < / a : K e y V a l u e O f D i a g r a m O b j e c t K e y a n y T y p e z b w N T n L X > < a : K e y V a l u e O f D i a g r a m O b j e c t K e y a n y T y p e z b w N T n L X > < a : K e y > < K e y > D y n a m i c   T a g s \ T a b l e s \ & l t ; T a b l e s \ R E C C 4 & g t ; < / K e y > < / a : K e y > < a : V a l u e   i : t y p e = " D i a g r a m D i s p l a y T a g V i e w S t a t e " > < I s N o t F i l t e r e d O u t > t r u e < / I s N o t F i l t e r e d O u t > < / a : V a l u e > < / a : K e y V a l u e O f D i a g r a m O b j e c t K e y a n y T y p e z b w N T n L X > < a : K e y V a l u e O f D i a g r a m O b j e c t K e y a n y T y p e z b w N T n L X > < a : K e y > < K e y > D y n a m i c   T a g s \ T a b l e s \ & l t ; T a b l e s \ R E C C 5 & g t ; < / K e y > < / a : K e y > < a : V a l u e   i : t y p e = " D i a g r a m D i s p l a y T a g V i e w S t a t e " > < I s N o t F i l t e r e d O u t > t r u e < / I s N o t F i l t e r e d O u t > < / a : V a l u e > < / a : K e y V a l u e O f D i a g r a m O b j e c t K e y a n y T y p e z b w N T n L X > < a : K e y V a l u e O f D i a g r a m O b j e c t K e y a n y T y p e z b w N T n L X > < a : K e y > < K e y > D y n a m i c   T a g s \ T a b l e s \ & l t ; T a b l e s \ R E C C 3 & g t ; < / K e y > < / a : K e y > < a : V a l u e   i : t y p e = " D i a g r a m D i s p l a y T a g V i e w S t a t e " > < I s N o t F i l t e r e d O u t > t r u e < / I s N o t F i l t e r e d O u t > < / a : V a l u e > < / a : K e y V a l u e O f D i a g r a m O b j e c t K e y a n y T y p e z b w N T n L X > < a : K e y V a l u e O f D i a g r a m O b j e c t K e y a n y T y p e z b w N T n L X > < a : K e y > < K e y > D y n a m i c   T a g s \ T a b l e s \ & l t ; T a b l e s \ R E C C 2 & g t ; < / K e y > < / a : K e y > < a : V a l u e   i : t y p e = " D i a g r a m D i s p l a y T a g V i e w S t a t e " > < I s N o t F i l t e r e d O u t > t r u e < / I s N o t F i l t e r e d O u t > < / a : V a l u e > < / a : K e y V a l u e O f D i a g r a m O b j e c t K e y a n y T y p e z b w N T n L X > < a : K e y V a l u e O f D i a g r a m O b j e c t K e y a n y T y p e z b w N T n L X > < a : K e y > < K e y > D y n a m i c   T a g s \ T a b l e s \ & l t ; T a b l e s \ R E C C & g t ; < / K e y > < / a : K e y > < a : V a l u e   i : t y p e = " D i a g r a m D i s p l a y T a g V i e w S t a t e " > < I s N o t F i l t e r e d O u t > t r u e < / I s N o t F i l t e r e d O u t > < / a : V a l u e > < / a : K e y V a l u e O f D i a g r a m O b j e c t K e y a n y T y p e z b w N T n L X > < a : K e y V a l u e O f D i a g r a m O b j e c t K e y a n y T y p e z b w N T n L X > < a : K e y > < K e y > D y n a m i c   T a g s \ T a b l e s \ & l t ; T a b l e s \ P S O U R C E   C o d e & g t ; < / K e y > < / a : K e y > < a : V a l u e   i : t y p e = " D i a g r a m D i s p l a y T a g V i e w S t a t e " > < I s N o t F i l t e r e d O u t > t r u e < / I s N o t F i l t e r e d O u t > < / a : V a l u e > < / a : K e y V a l u e O f D i a g r a m O b j e c t K e y a n y T y p e z b w N T n L X > < a : K e y V a l u e O f D i a g r a m O b j e c t K e y a n y T y p e z b w N T n L X > < a : K e y > < K e y > T a b l e s \ A S S E S S < / K e y > < / a : K e y > < a : V a l u e   i : t y p e = " D i a g r a m D i s p l a y N o d e V i e w S t a t e " > < H e i g h t > 1 5 0 < / H e i g h t > < I s E x p a n d e d > t r u e < / I s E x p a n d e d > < L a y e d O u t > t r u e < / L a y e d O u t > < W i d t h > 2 0 0 < / W i d t h > < / a : V a l u e > < / a : K e y V a l u e O f D i a g r a m O b j e c t K e y a n y T y p e z b w N T n L X > < a : K e y V a l u e O f D i a g r a m O b j e c t K e y a n y T y p e z b w N T n L X > < a : K e y > < K e y > T a b l e s \ A S S E S S \ C o l u m n s \ I D < / K e y > < / a : K e y > < a : V a l u e   i : t y p e = " D i a g r a m D i s p l a y N o d e V i e w S t a t e " > < H e i g h t > 1 5 0 < / H e i g h t > < I s E x p a n d e d > t r u e < / I s E x p a n d e d > < W i d t h > 2 0 0 < / W i d t h > < / a : V a l u e > < / a : K e y V a l u e O f D i a g r a m O b j e c t K e y a n y T y p e z b w N T n L X > < a : K e y V a l u e O f D i a g r a m O b j e c t K e y a n y T y p e z b w N T n L X > < a : K e y > < K e y > T a b l e s \ A S S E S S \ C o l u m n s \ C E N T E R < / K e y > < / a : K e y > < a : V a l u e   i : t y p e = " D i a g r a m D i s p l a y N o d e V i e w S t a t e " > < H e i g h t > 1 5 0 < / H e i g h t > < I s E x p a n d e d > t r u e < / I s E x p a n d e d > < W i d t h > 2 0 0 < / W i d t h > < / a : V a l u e > < / a : K e y V a l u e O f D i a g r a m O b j e c t K e y a n y T y p e z b w N T n L X > < a : K e y V a l u e O f D i a g r a m O b j e c t K e y a n y T y p e z b w N T n L X > < a : K e y > < K e y > T a b l e s \ A S S E S S \ C o l u m n s \ F Y < / K e y > < / a : K e y > < a : V a l u e   i : t y p e = " D i a g r a m D i s p l a y N o d e V i e w S t a t e " > < H e i g h t > 1 5 0 < / H e i g h t > < I s E x p a n d e d > t r u e < / I s E x p a n d e d > < W i d t h > 2 0 0 < / W i d t h > < / a : V a l u e > < / a : K e y V a l u e O f D i a g r a m O b j e c t K e y a n y T y p e z b w N T n L X > < a : K e y V a l u e O f D i a g r a m O b j e c t K e y a n y T y p e z b w N T n L X > < a : K e y > < K e y > T a b l e s \ A S S E S S \ C o l u m n s \ S I C < / K e y > < / a : K e y > < a : V a l u e   i : t y p e = " D i a g r a m D i s p l a y N o d e V i e w S t a t e " > < H e i g h t > 1 5 0 < / H e i g h t > < I s E x p a n d e d > t r u e < / I s E x p a n d e d > < W i d t h > 2 0 0 < / W i d t h > < / a : V a l u e > < / a : K e y V a l u e O f D i a g r a m O b j e c t K e y a n y T y p e z b w N T n L X > < a : K e y V a l u e O f D i a g r a m O b j e c t K e y a n y T y p e z b w N T n L X > < a : K e y > < K e y > T a b l e s \ A S S E S S \ C o l u m n s \ N A I C S < / K e y > < / a : K e y > < a : V a l u e   i : t y p e = " D i a g r a m D i s p l a y N o d e V i e w S t a t e " > < H e i g h t > 1 5 0 < / H e i g h t > < I s E x p a n d e d > t r u e < / I s E x p a n d e d > < W i d t h > 2 0 0 < / W i d t h > < / a : V a l u e > < / a : K e y V a l u e O f D i a g r a m O b j e c t K e y a n y T y p e z b w N T n L X > < a : K e y V a l u e O f D i a g r a m O b j e c t K e y a n y T y p e z b w N T n L X > < a : K e y > < K e y > T a b l e s \ A S S E S S \ C o l u m n s \ S T A T E < / K e y > < / a : K e y > < a : V a l u e   i : t y p e = " D i a g r a m D i s p l a y N o d e V i e w S t a t e " > < H e i g h t > 1 5 0 < / H e i g h t > < I s E x p a n d e d > t r u e < / I s E x p a n d e d > < W i d t h > 2 0 0 < / W i d t h > < / a : V a l u e > < / a : K e y V a l u e O f D i a g r a m O b j e c t K e y a n y T y p e z b w N T n L X > < a : K e y V a l u e O f D i a g r a m O b j e c t K e y a n y T y p e z b w N T n L X > < a : K e y > < K e y > T a b l e s \ A S S E S S \ C o l u m n s \ S A L E S < / K e y > < / a : K e y > < a : V a l u e   i : t y p e = " D i a g r a m D i s p l a y N o d e V i e w S t a t e " > < H e i g h t > 1 5 0 < / H e i g h t > < I s E x p a n d e d > t r u e < / I s E x p a n d e d > < W i d t h > 2 0 0 < / W i d t h > < / a : V a l u e > < / a : K e y V a l u e O f D i a g r a m O b j e c t K e y a n y T y p e z b w N T n L X > < a : K e y V a l u e O f D i a g r a m O b j e c t K e y a n y T y p e z b w N T n L X > < a : K e y > < K e y > T a b l e s \ A S S E S S \ C o l u m n s \ E M P L O Y E E S < / K e y > < / a : K e y > < a : V a l u e   i : t y p e = " D i a g r a m D i s p l a y N o d e V i e w S t a t e " > < H e i g h t > 1 5 0 < / H e i g h t > < I s E x p a n d e d > t r u e < / I s E x p a n d e d > < W i d t h > 2 0 0 < / W i d t h > < / a : V a l u e > < / a : K e y V a l u e O f D i a g r a m O b j e c t K e y a n y T y p e z b w N T n L X > < a : K e y V a l u e O f D i a g r a m O b j e c t K e y a n y T y p e z b w N T n L X > < a : K e y > < K e y > T a b l e s \ A S S E S S \ C o l u m n s \ P L A N T _ A R E A < / K e y > < / a : K e y > < a : V a l u e   i : t y p e = " D i a g r a m D i s p l a y N o d e V i e w S t a t e " > < H e i g h t > 1 5 0 < / H e i g h t > < I s E x p a n d e d > t r u e < / I s E x p a n d e d > < W i d t h > 2 0 0 < / W i d t h > < / a : V a l u e > < / a : K e y V a l u e O f D i a g r a m O b j e c t K e y a n y T y p e z b w N T n L X > < a : K e y V a l u e O f D i a g r a m O b j e c t K e y a n y T y p e z b w N T n L X > < a : K e y > < K e y > T a b l e s \ A S S E S S \ C o l u m n s \ P R O D L E V E L < / K e y > < / a : K e y > < a : V a l u e   i : t y p e = " D i a g r a m D i s p l a y N o d e V i e w S t a t e " > < H e i g h t > 1 5 0 < / H e i g h t > < I s E x p a n d e d > t r u e < / I s E x p a n d e d > < W i d t h > 2 0 0 < / W i d t h > < / a : V a l u e > < / a : K e y V a l u e O f D i a g r a m O b j e c t K e y a n y T y p e z b w N T n L X > < a : K e y V a l u e O f D i a g r a m O b j e c t K e y a n y T y p e z b w N T n L X > < a : K e y > < K e y > T a b l e s \ A S S E S S \ C o l u m n s \ P R O D H O U R S < / K e y > < / a : K e y > < a : V a l u e   i : t y p e = " D i a g r a m D i s p l a y N o d e V i e w S t a t e " > < H e i g h t > 1 5 0 < / H e i g h t > < I s E x p a n d e d > t r u e < / I s E x p a n d e d > < W i d t h > 2 0 0 < / W i d t h > < / a : V a l u e > < / a : K e y V a l u e O f D i a g r a m O b j e c t K e y a n y T y p e z b w N T n L X > < a : K e y V a l u e O f D i a g r a m O b j e c t K e y a n y T y p e z b w N T n L X > < a : K e y > < K e y > T a b l e s \ A S S E S S \ C o l u m n s \ N o . o f   R e c c o < / K e y > < / a : K e y > < a : V a l u e   i : t y p e = " D i a g r a m D i s p l a y N o d e V i e w S t a t e " > < H e i g h t > 1 5 0 < / H e i g h t > < I s E x p a n d e d > t r u e < / I s E x p a n d e d > < W i d t h > 2 0 0 < / W i d t h > < / a : V a l u e > < / a : K e y V a l u e O f D i a g r a m O b j e c t K e y a n y T y p e z b w N T n L X > < a : K e y V a l u e O f D i a g r a m O b j e c t K e y a n y T y p e z b w N T n L X > < a : K e y > < K e y > T a b l e s \ A S S E S S \ C o l u m n s \ K w h   C o s t < / K e y > < / a : K e y > < a : V a l u e   i : t y p e = " D i a g r a m D i s p l a y N o d e V i e w S t a t e " > < H e i g h t > 1 5 0 < / H e i g h t > < I s E x p a n d e d > t r u e < / I s E x p a n d e d > < W i d t h > 2 0 0 < / W i d t h > < / a : V a l u e > < / a : K e y V a l u e O f D i a g r a m O b j e c t K e y a n y T y p e z b w N T n L X > < a : K e y V a l u e O f D i a g r a m O b j e c t K e y a n y T y p e z b w N T n L X > < a : K e y > < K e y > T a b l e s \ A S S E S S \ C o l u m n s \ K w h < / K e y > < / a : K e y > < a : V a l u e   i : t y p e = " D i a g r a m D i s p l a y N o d e V i e w S t a t e " > < H e i g h t > 1 5 0 < / H e i g h t > < I s E x p a n d e d > t r u e < / I s E x p a n d e d > < W i d t h > 2 0 0 < / W i d t h > < / a : V a l u e > < / a : K e y V a l u e O f D i a g r a m O b j e c t K e y a n y T y p e z b w N T n L X > < a : K e y V a l u e O f D i a g r a m O b j e c t K e y a n y T y p e z b w N T n L X > < a : K e y > < K e y > T a b l e s \ A S S E S S \ C o l u m n s \ k W     C o s t < / K e y > < / a : K e y > < a : V a l u e   i : t y p e = " D i a g r a m D i s p l a y N o d e V i e w S t a t e " > < H e i g h t > 1 5 0 < / H e i g h t > < I s E x p a n d e d > t r u e < / I s E x p a n d e d > < W i d t h > 2 0 0 < / W i d t h > < / a : V a l u e > < / a : K e y V a l u e O f D i a g r a m O b j e c t K e y a n y T y p e z b w N T n L X > < a : K e y V a l u e O f D i a g r a m O b j e c t K e y a n y T y p e z b w N T n L X > < a : K e y > < K e y > T a b l e s \ A S S E S S \ C o l u m n s \ k W - m o / y r < / K e y > < / a : K e y > < a : V a l u e   i : t y p e = " D i a g r a m D i s p l a y N o d e V i e w S t a t e " > < H e i g h t > 1 5 0 < / H e i g h t > < I s E x p a n d e d > t r u e < / I s E x p a n d e d > < W i d t h > 2 0 0 < / W i d t h > < / a : V a l u e > < / a : K e y V a l u e O f D i a g r a m O b j e c t K e y a n y T y p e z b w N T n L X > < a : K e y V a l u e O f D i a g r a m O b j e c t K e y a n y T y p e z b w N T n L X > < a : K e y > < K e y > T a b l e s \ A S S E S S \ C o l u m n s \ T o t a l   E l e c t r i c   C o s t < / K e y > < / a : K e y > < a : V a l u e   i : t y p e = " D i a g r a m D i s p l a y N o d e V i e w S t a t e " > < H e i g h t > 1 5 0 < / H e i g h t > < I s E x p a n d e d > t r u e < / I s E x p a n d e d > < W i d t h > 2 0 0 < / W i d t h > < / a : V a l u e > < / a : K e y V a l u e O f D i a g r a m O b j e c t K e y a n y T y p e z b w N T n L X > < a : K e y V a l u e O f D i a g r a m O b j e c t K e y a n y T y p e z b w N T n L X > < a : K e y > < K e y > T a b l e s \ A S S E S S \ C o l u m n s \ N G   C o s t < / K e y > < / a : K e y > < a : V a l u e   i : t y p e = " D i a g r a m D i s p l a y N o d e V i e w S t a t e " > < H e i g h t > 1 5 0 < / H e i g h t > < I s E x p a n d e d > t r u e < / I s E x p a n d e d > < W i d t h > 2 0 0 < / W i d t h > < / a : V a l u e > < / a : K e y V a l u e O f D i a g r a m O b j e c t K e y a n y T y p e z b w N T n L X > < a : K e y V a l u e O f D i a g r a m O b j e c t K e y a n y T y p e z b w N T n L X > < a : K e y > < K e y > T a b l e s \ A S S E S S \ C o l u m n s \ M M B t u < / K e y > < / a : K e y > < a : V a l u e   i : t y p e = " D i a g r a m D i s p l a y N o d e V i e w S t a t e " > < H e i g h t > 1 5 0 < / H e i g h t > < I s E x p a n d e d > t r u e < / I s E x p a n d e d > < W i d t h > 2 0 0 < / W i d t h > < / a : V a l u e > < / a : K e y V a l u e O f D i a g r a m O b j e c t K e y a n y T y p e z b w N T n L X > < a : K e y V a l u e O f D i a g r a m O b j e c t K e y a n y T y p e z b w N T n L X > < a : K e y > < K e y > T a b l e s \ A S S E S S \ M e a s u r e s \ S u m   o f   K w h   C o s t < / K e y > < / a : K e y > < a : V a l u e   i : t y p e = " D i a g r a m D i s p l a y N o d e V i e w S t a t e " > < H e i g h t > 1 5 0 < / H e i g h t > < I s E x p a n d e d > t r u e < / I s E x p a n d e d > < W i d t h > 2 0 0 < / W i d t h > < / a : V a l u e > < / a : K e y V a l u e O f D i a g r a m O b j e c t K e y a n y T y p e z b w N T n L X > < a : K e y V a l u e O f D i a g r a m O b j e c t K e y a n y T y p e z b w N T n L X > < a : K e y > < K e y > T a b l e s \ A S S E S S \ S u m   o f   K w h   C o s t \ A d d i t i o n a l   I n f o \ I m p l i c i t   M e a s u r e < / K e y > < / a : K e y > < a : V a l u e   i : t y p e = " D i a g r a m D i s p l a y V i e w S t a t e I D i a g r a m T a g A d d i t i o n a l I n f o " / > < / a : K e y V a l u e O f D i a g r a m O b j e c t K e y a n y T y p e z b w N T n L X > < a : K e y V a l u e O f D i a g r a m O b j e c t K e y a n y T y p e z b w N T n L X > < a : K e y > < K e y > T a b l e s \ A S S E S S \ M e a s u r e s \ S u m   o f   K w h < / K e y > < / a : K e y > < a : V a l u e   i : t y p e = " D i a g r a m D i s p l a y N o d e V i e w S t a t e " > < H e i g h t > 1 5 0 < / H e i g h t > < I s E x p a n d e d > t r u e < / I s E x p a n d e d > < W i d t h > 2 0 0 < / W i d t h > < / a : V a l u e > < / a : K e y V a l u e O f D i a g r a m O b j e c t K e y a n y T y p e z b w N T n L X > < a : K e y V a l u e O f D i a g r a m O b j e c t K e y a n y T y p e z b w N T n L X > < a : K e y > < K e y > T a b l e s \ A S S E S S \ S u m   o f   K w h \ A d d i t i o n a l   I n f o \ I m p l i c i t   M e a s u r e < / K e y > < / a : K e y > < a : V a l u e   i : t y p e = " D i a g r a m D i s p l a y V i e w S t a t e I D i a g r a m T a g A d d i t i o n a l I n f o " / > < / a : K e y V a l u e O f D i a g r a m O b j e c t K e y a n y T y p e z b w N T n L X > < a : K e y V a l u e O f D i a g r a m O b j e c t K e y a n y T y p e z b w N T n L X > < a : K e y > < K e y > T a b l e s \ A S S E S S \ M e a s u r e s \ C o u n t   o f   k W     C o s t < / K e y > < / a : K e y > < a : V a l u e   i : t y p e = " D i a g r a m D i s p l a y N o d e V i e w S t a t e " > < H e i g h t > 1 5 0 < / H e i g h t > < I s E x p a n d e d > t r u e < / I s E x p a n d e d > < W i d t h > 2 0 0 < / W i d t h > < / a : V a l u e > < / a : K e y V a l u e O f D i a g r a m O b j e c t K e y a n y T y p e z b w N T n L X > < a : K e y V a l u e O f D i a g r a m O b j e c t K e y a n y T y p e z b w N T n L X > < a : K e y > < K e y > T a b l e s \ A S S E S S \ C o u n t   o f   k W     C o s t \ A d d i t i o n a l   I n f o \ I m p l i c i t   M e a s u r e < / K e y > < / a : K e y > < a : V a l u e   i : t y p e = " D i a g r a m D i s p l a y V i e w S t a t e I D i a g r a m T a g A d d i t i o n a l I n f o " / > < / a : K e y V a l u e O f D i a g r a m O b j e c t K e y a n y T y p e z b w N T n L X > < a : K e y V a l u e O f D i a g r a m O b j e c t K e y a n y T y p e z b w N T n L X > < a : K e y > < K e y > T a b l e s \ R E C C 1 < / K e y > < / a : K e y > < a : V a l u e   i : t y p e = " D i a g r a m D i s p l a y N o d e V i e w S t a t e " > < H e i g h t > 1 5 0 < / H e i g h t > < I s E x p a n d e d > t r u e < / I s E x p a n d e d > < L a y e d O u t > t r u e < / L a y e d O u t > < L e f t > 2 7 . 5 1 1 6 5 3 7 0 4 9 2 0 7 1 8 < / L e f t > < T a b I n d e x > 6 < / T a b I n d e x > < T o p > 4 1 6 . 0 3 9 2 1 5 6 8 6 2 7 4 4 7 < / T o p > < W i d t h > 2 0 0 < / W i d t h > < / a : V a l u e > < / a : K e y V a l u e O f D i a g r a m O b j e c t K e y a n y T y p e z b w N T n L X > < a : K e y V a l u e O f D i a g r a m O b j e c t K e y a n y T y p e z b w N T n L X > < a : K e y > < K e y > T a b l e s \ R E C C 1 \ C o l u m n s \ S U P E R I D < / K e y > < / a : K e y > < a : V a l u e   i : t y p e = " D i a g r a m D i s p l a y N o d e V i e w S t a t e " > < H e i g h t > 1 5 0 < / H e i g h t > < I s E x p a n d e d > t r u e < / I s E x p a n d e d > < W i d t h > 2 0 0 < / W i d t h > < / a : V a l u e > < / a : K e y V a l u e O f D i a g r a m O b j e c t K e y a n y T y p e z b w N T n L X > < a : K e y V a l u e O f D i a g r a m O b j e c t K e y a n y T y p e z b w N T n L X > < a : K e y > < K e y > T a b l e s \ R E C C 1 \ C o l u m n s \ I D < / K e y > < / a : K e y > < a : V a l u e   i : t y p e = " D i a g r a m D i s p l a y N o d e V i e w S t a t e " > < H e i g h t > 1 5 0 < / H e i g h t > < I s E x p a n d e d > t r u e < / I s E x p a n d e d > < W i d t h > 2 0 0 < / W i d t h > < / a : V a l u e > < / a : K e y V a l u e O f D i a g r a m O b j e c t K e y a n y T y p e z b w N T n L X > < a : K e y V a l u e O f D i a g r a m O b j e c t K e y a n y T y p e z b w N T n L X > < a : K e y > < K e y > T a b l e s \ R E C C 1 \ C o l u m n s \ A R _ N U M B E R < / K e y > < / a : K e y > < a : V a l u e   i : t y p e = " D i a g r a m D i s p l a y N o d e V i e w S t a t e " > < H e i g h t > 1 5 0 < / H e i g h t > < I s E x p a n d e d > t r u e < / I s E x p a n d e d > < W i d t h > 2 0 0 < / W i d t h > < / a : V a l u e > < / a : K e y V a l u e O f D i a g r a m O b j e c t K e y a n y T y p e z b w N T n L X > < a : K e y V a l u e O f D i a g r a m O b j e c t K e y a n y T y p e z b w N T n L X > < a : K e y > < K e y > T a b l e s \ R E C C 1 \ C o l u m n s \ A P P C O D E < / K e y > < / a : K e y > < a : V a l u e   i : t y p e = " D i a g r a m D i s p l a y N o d e V i e w S t a t e " > < H e i g h t > 1 5 0 < / H e i g h t > < I s E x p a n d e d > t r u e < / I s E x p a n d e d > < W i d t h > 2 0 0 < / W i d t h > < / a : V a l u e > < / a : K e y V a l u e O f D i a g r a m O b j e c t K e y a n y T y p e z b w N T n L X > < a : K e y V a l u e O f D i a g r a m O b j e c t K e y a n y T y p e z b w N T n L X > < a : K e y > < K e y > T a b l e s \ R E C C 1 \ C o l u m n s \ A R C 2 < / K e y > < / a : K e y > < a : V a l u e   i : t y p e = " D i a g r a m D i s p l a y N o d e V i e w S t a t e " > < H e i g h t > 1 5 0 < / H e i g h t > < I s E x p a n d e d > t r u e < / I s E x p a n d e d > < W i d t h > 2 0 0 < / W i d t h > < / a : V a l u e > < / a : K e y V a l u e O f D i a g r a m O b j e c t K e y a n y T y p e z b w N T n L X > < a : K e y V a l u e O f D i a g r a m O b j e c t K e y a n y T y p e z b w N T n L X > < a : K e y > < K e y > T a b l e s \ R E C C 1 \ C o l u m n s \ I M P S T A T U S < / K e y > < / a : K e y > < a : V a l u e   i : t y p e = " D i a g r a m D i s p l a y N o d e V i e w S t a t e " > < H e i g h t > 1 5 0 < / H e i g h t > < I s E x p a n d e d > t r u e < / I s E x p a n d e d > < W i d t h > 2 0 0 < / W i d t h > < / a : V a l u e > < / a : K e y V a l u e O f D i a g r a m O b j e c t K e y a n y T y p e z b w N T n L X > < a : K e y V a l u e O f D i a g r a m O b j e c t K e y a n y T y p e z b w N T n L X > < a : K e y > < K e y > T a b l e s \ R E C C 1 \ C o l u m n s \ I M P C O S T < / K e y > < / a : K e y > < a : V a l u e   i : t y p e = " D i a g r a m D i s p l a y N o d e V i e w S t a t e " > < H e i g h t > 1 5 0 < / H e i g h t > < I s E x p a n d e d > t r u e < / I s E x p a n d e d > < W i d t h > 2 0 0 < / W i d t h > < / a : V a l u e > < / a : K e y V a l u e O f D i a g r a m O b j e c t K e y a n y T y p e z b w N T n L X > < a : K e y V a l u e O f D i a g r a m O b j e c t K e y a n y T y p e z b w N T n L X > < a : K e y > < K e y > T a b l e s \ R E C C 1 \ C o l u m n s \ P S O U R C C O D E < / K e y > < / a : K e y > < a : V a l u e   i : t y p e = " D i a g r a m D i s p l a y N o d e V i e w S t a t e " > < H e i g h t > 1 5 0 < / H e i g h t > < I s E x p a n d e d > t r u e < / I s E x p a n d e d > < W i d t h > 2 0 0 < / W i d t h > < / a : V a l u e > < / a : K e y V a l u e O f D i a g r a m O b j e c t K e y a n y T y p e z b w N T n L X > < a : K e y V a l u e O f D i a g r a m O b j e c t K e y a n y T y p e z b w N T n L X > < a : K e y > < K e y > T a b l e s \ R E C C 1 \ C o l u m n s \ P C O N S E R V E D < / K e y > < / a : K e y > < a : V a l u e   i : t y p e = " D i a g r a m D i s p l a y N o d e V i e w S t a t e " > < H e i g h t > 1 5 0 < / H e i g h t > < I s E x p a n d e d > t r u e < / I s E x p a n d e d > < W i d t h > 2 0 0 < / W i d t h > < / a : V a l u e > < / a : K e y V a l u e O f D i a g r a m O b j e c t K e y a n y T y p e z b w N T n L X > < a : K e y V a l u e O f D i a g r a m O b j e c t K e y a n y T y p e z b w N T n L X > < a : K e y > < K e y > T a b l e s \ R E C C 1 \ C o l u m n s \ P S O U R C O N S V < / K e y > < / a : K e y > < a : V a l u e   i : t y p e = " D i a g r a m D i s p l a y N o d e V i e w S t a t e " > < H e i g h t > 1 5 0 < / H e i g h t > < I s E x p a n d e d > t r u e < / I s E x p a n d e d > < W i d t h > 2 0 0 < / W i d t h > < / a : V a l u e > < / a : K e y V a l u e O f D i a g r a m O b j e c t K e y a n y T y p e z b w N T n L X > < a : K e y V a l u e O f D i a g r a m O b j e c t K e y a n y T y p e z b w N T n L X > < a : K e y > < K e y > T a b l e s \ R E C C 1 \ C o l u m n s \ P S A V E D < / K e y > < / a : K e y > < a : V a l u e   i : t y p e = " D i a g r a m D i s p l a y N o d e V i e w S t a t e " > < H e i g h t > 1 5 0 < / H e i g h t > < I s E x p a n d e d > t r u e < / I s E x p a n d e d > < W i d t h > 2 0 0 < / W i d t h > < / a : V a l u e > < / a : K e y V a l u e O f D i a g r a m O b j e c t K e y a n y T y p e z b w N T n L X > < a : K e y V a l u e O f D i a g r a m O b j e c t K e y a n y T y p e z b w N T n L X > < a : K e y > < K e y > T a b l e s \ R E C C 1 \ C o l u m n s \ S S O U R C C O D E < / K e y > < / a : K e y > < a : V a l u e   i : t y p e = " D i a g r a m D i s p l a y N o d e V i e w S t a t e " > < H e i g h t > 1 5 0 < / H e i g h t > < I s E x p a n d e d > t r u e < / I s E x p a n d e d > < W i d t h > 2 0 0 < / W i d t h > < / a : V a l u e > < / a : K e y V a l u e O f D i a g r a m O b j e c t K e y a n y T y p e z b w N T n L X > < a : K e y V a l u e O f D i a g r a m O b j e c t K e y a n y T y p e z b w N T n L X > < a : K e y > < K e y > T a b l e s \ R E C C 1 \ C o l u m n s \ S C O N S E R V E D < / K e y > < / a : K e y > < a : V a l u e   i : t y p e = " D i a g r a m D i s p l a y N o d e V i e w S t a t e " > < H e i g h t > 1 5 0 < / H e i g h t > < I s E x p a n d e d > t r u e < / I s E x p a n d e d > < W i d t h > 2 0 0 < / W i d t h > < / a : V a l u e > < / a : K e y V a l u e O f D i a g r a m O b j e c t K e y a n y T y p e z b w N T n L X > < a : K e y V a l u e O f D i a g r a m O b j e c t K e y a n y T y p e z b w N T n L X > < a : K e y > < K e y > T a b l e s \ R E C C 1 \ C o l u m n s \ S S O U R C O N S V < / K e y > < / a : K e y > < a : V a l u e   i : t y p e = " D i a g r a m D i s p l a y N o d e V i e w S t a t e " > < H e i g h t > 1 5 0 < / H e i g h t > < I s E x p a n d e d > t r u e < / I s E x p a n d e d > < W i d t h > 2 0 0 < / W i d t h > < / a : V a l u e > < / a : K e y V a l u e O f D i a g r a m O b j e c t K e y a n y T y p e z b w N T n L X > < a : K e y V a l u e O f D i a g r a m O b j e c t K e y a n y T y p e z b w N T n L X > < a : K e y > < K e y > T a b l e s \ R E C C 1 \ C o l u m n s \ S S A V E D < / K e y > < / a : K e y > < a : V a l u e   i : t y p e = " D i a g r a m D i s p l a y N o d e V i e w S t a t e " > < H e i g h t > 1 5 0 < / H e i g h t > < I s E x p a n d e d > t r u e < / I s E x p a n d e d > < W i d t h > 2 0 0 < / W i d t h > < / a : V a l u e > < / a : K e y V a l u e O f D i a g r a m O b j e c t K e y a n y T y p e z b w N T n L X > < a : K e y V a l u e O f D i a g r a m O b j e c t K e y a n y T y p e z b w N T n L X > < a : K e y > < K e y > T a b l e s \ R E C C 1 \ C o l u m n s \ T S O U R C C O D E < / K e y > < / a : K e y > < a : V a l u e   i : t y p e = " D i a g r a m D i s p l a y N o d e V i e w S t a t e " > < H e i g h t > 1 5 0 < / H e i g h t > < I s E x p a n d e d > t r u e < / I s E x p a n d e d > < W i d t h > 2 0 0 < / W i d t h > < / a : V a l u e > < / a : K e y V a l u e O f D i a g r a m O b j e c t K e y a n y T y p e z b w N T n L X > < a : K e y V a l u e O f D i a g r a m O b j e c t K e y a n y T y p e z b w N T n L X > < a : K e y > < K e y > T a b l e s \ R E C C 1 \ C o l u m n s \ T C O N S E R V E D < / K e y > < / a : K e y > < a : V a l u e   i : t y p e = " D i a g r a m D i s p l a y N o d e V i e w S t a t e " > < H e i g h t > 1 5 0 < / H e i g h t > < I s E x p a n d e d > t r u e < / I s E x p a n d e d > < W i d t h > 2 0 0 < / W i d t h > < / a : V a l u e > < / a : K e y V a l u e O f D i a g r a m O b j e c t K e y a n y T y p e z b w N T n L X > < a : K e y V a l u e O f D i a g r a m O b j e c t K e y a n y T y p e z b w N T n L X > < a : K e y > < K e y > T a b l e s \ R E C C 1 \ C o l u m n s \ T S O U R C O N S V < / K e y > < / a : K e y > < a : V a l u e   i : t y p e = " D i a g r a m D i s p l a y N o d e V i e w S t a t e " > < H e i g h t > 1 5 0 < / H e i g h t > < I s E x p a n d e d > t r u e < / I s E x p a n d e d > < W i d t h > 2 0 0 < / W i d t h > < / a : V a l u e > < / a : K e y V a l u e O f D i a g r a m O b j e c t K e y a n y T y p e z b w N T n L X > < a : K e y V a l u e O f D i a g r a m O b j e c t K e y a n y T y p e z b w N T n L X > < a : K e y > < K e y > T a b l e s \ R E C C 1 \ C o l u m n s \ T S A V E D < / K e y > < / a : K e y > < a : V a l u e   i : t y p e = " D i a g r a m D i s p l a y N o d e V i e w S t a t e " > < H e i g h t > 1 5 0 < / H e i g h t > < I s E x p a n d e d > t r u e < / I s E x p a n d e d > < W i d t h > 2 0 0 < / W i d t h > < / a : V a l u e > < / a : K e y V a l u e O f D i a g r a m O b j e c t K e y a n y T y p e z b w N T n L X > < a : K e y V a l u e O f D i a g r a m O b j e c t K e y a n y T y p e z b w N T n L X > < a : K e y > < K e y > T a b l e s \ R E C C 1 \ C o l u m n s \ Q S O U R C C O D E < / K e y > < / a : K e y > < a : V a l u e   i : t y p e = " D i a g r a m D i s p l a y N o d e V i e w S t a t e " > < H e i g h t > 1 5 0 < / H e i g h t > < I s E x p a n d e d > t r u e < / I s E x p a n d e d > < W i d t h > 2 0 0 < / W i d t h > < / a : V a l u e > < / a : K e y V a l u e O f D i a g r a m O b j e c t K e y a n y T y p e z b w N T n L X > < a : K e y V a l u e O f D i a g r a m O b j e c t K e y a n y T y p e z b w N T n L X > < a : K e y > < K e y > T a b l e s \ R E C C 1 \ C o l u m n s \ Q C O N S E R V E D < / K e y > < / a : K e y > < a : V a l u e   i : t y p e = " D i a g r a m D i s p l a y N o d e V i e w S t a t e " > < H e i g h t > 1 5 0 < / H e i g h t > < I s E x p a n d e d > t r u e < / I s E x p a n d e d > < W i d t h > 2 0 0 < / W i d t h > < / a : V a l u e > < / a : K e y V a l u e O f D i a g r a m O b j e c t K e y a n y T y p e z b w N T n L X > < a : K e y V a l u e O f D i a g r a m O b j e c t K e y a n y T y p e z b w N T n L X > < a : K e y > < K e y > T a b l e s \ R E C C 1 \ C o l u m n s \ Q S O U R C O N S V < / K e y > < / a : K e y > < a : V a l u e   i : t y p e = " D i a g r a m D i s p l a y N o d e V i e w S t a t e " > < H e i g h t > 1 5 0 < / H e i g h t > < I s E x p a n d e d > t r u e < / I s E x p a n d e d > < W i d t h > 2 0 0 < / W i d t h > < / a : V a l u e > < / a : K e y V a l u e O f D i a g r a m O b j e c t K e y a n y T y p e z b w N T n L X > < a : K e y V a l u e O f D i a g r a m O b j e c t K e y a n y T y p e z b w N T n L X > < a : K e y > < K e y > T a b l e s \ R E C C 1 \ C o l u m n s \ Q S A V E D < / K e y > < / a : K e y > < a : V a l u e   i : t y p e = " D i a g r a m D i s p l a y N o d e V i e w S t a t e " > < H e i g h t > 1 5 0 < / H e i g h t > < I s E x p a n d e d > t r u e < / I s E x p a n d e d > < W i d t h > 2 0 0 < / W i d t h > < / a : V a l u e > < / a : K e y V a l u e O f D i a g r a m O b j e c t K e y a n y T y p e z b w N T n L X > < a : K e y V a l u e O f D i a g r a m O b j e c t K e y a n y T y p e z b w N T n L X > < a : K e y > < K e y > T a b l e s \ R E C C 1 \ C o l u m n s \ R E B A T E < / K e y > < / a : K e y > < a : V a l u e   i : t y p e = " D i a g r a m D i s p l a y N o d e V i e w S t a t e " > < H e i g h t > 1 5 0 < / H e i g h t > < I s E x p a n d e d > t r u e < / I s E x p a n d e d > < W i d t h > 2 0 0 < / W i d t h > < / a : V a l u e > < / a : K e y V a l u e O f D i a g r a m O b j e c t K e y a n y T y p e z b w N T n L X > < a : K e y V a l u e O f D i a g r a m O b j e c t K e y a n y T y p e z b w N T n L X > < a : K e y > < K e y > T a b l e s \ R E C C 1 \ C o l u m n s \ I N C R E M N T A L < / K e y > < / a : K e y > < a : V a l u e   i : t y p e = " D i a g r a m D i s p l a y N o d e V i e w S t a t e " > < H e i g h t > 1 5 0 < / H e i g h t > < I s E x p a n d e d > t r u e < / I s E x p a n d e d > < W i d t h > 2 0 0 < / W i d t h > < / a : V a l u e > < / a : K e y V a l u e O f D i a g r a m O b j e c t K e y a n y T y p e z b w N T n L X > < a : K e y V a l u e O f D i a g r a m O b j e c t K e y a n y T y p e z b w N T n L X > < a : K e y > < K e y > T a b l e s \ R E C C 1 \ C o l u m n s \ F Y < / K e y > < / a : K e y > < a : V a l u e   i : t y p e = " D i a g r a m D i s p l a y N o d e V i e w S t a t e " > < H e i g h t > 1 5 0 < / H e i g h t > < I s E x p a n d e d > t r u e < / I s E x p a n d e d > < W i d t h > 2 0 0 < / W i d t h > < / a : V a l u e > < / a : K e y V a l u e O f D i a g r a m O b j e c t K e y a n y T y p e z b w N T n L X > < a : K e y V a l u e O f D i a g r a m O b j e c t K e y a n y T y p e z b w N T n L X > < a : K e y > < K e y > T a b l e s \ R E C C 1 \ C o l u m n s \ I C _ C A P I T A L < / K e y > < / a : K e y > < a : V a l u e   i : t y p e = " D i a g r a m D i s p l a y N o d e V i e w S t a t e " > < H e i g h t > 1 5 0 < / H e i g h t > < I s E x p a n d e d > t r u e < / I s E x p a n d e d > < W i d t h > 2 0 0 < / W i d t h > < / a : V a l u e > < / a : K e y V a l u e O f D i a g r a m O b j e c t K e y a n y T y p e z b w N T n L X > < a : K e y V a l u e O f D i a g r a m O b j e c t K e y a n y T y p e z b w N T n L X > < a : K e y > < K e y > T a b l e s \ R E C C 1 \ C o l u m n s \ I C _ O T H E R < / K e y > < / a : K e y > < a : V a l u e   i : t y p e = " D i a g r a m D i s p l a y N o d e V i e w S t a t e " > < H e i g h t > 1 5 0 < / H e i g h t > < I s E x p a n d e d > t r u e < / I s E x p a n d e d > < W i d t h > 2 0 0 < / W i d t h > < / a : V a l u e > < / a : K e y V a l u e O f D i a g r a m O b j e c t K e y a n y T y p e z b w N T n L X > < a : K e y V a l u e O f D i a g r a m O b j e c t K e y a n y T y p e z b w N T n L X > < a : K e y > < K e y > T a b l e s \ R E C C 1 \ C o l u m n s \ P A Y B A C K < / K e y > < / a : K e y > < a : V a l u e   i : t y p e = " D i a g r a m D i s p l a y N o d e V i e w S t a t e " > < H e i g h t > 1 5 0 < / H e i g h t > < I s E x p a n d e d > t r u e < / I s E x p a n d e d > < W i d t h > 2 0 0 < / W i d t h > < / a : V a l u e > < / a : K e y V a l u e O f D i a g r a m O b j e c t K e y a n y T y p e z b w N T n L X > < a : K e y V a l u e O f D i a g r a m O b j e c t K e y a n y T y p e z b w N T n L X > < a : K e y > < K e y > T a b l e s \ R E C C 1 \ C o l u m n s \ B P T O O L < / K e y > < / a : K e y > < a : V a l u e   i : t y p e = " D i a g r a m D i s p l a y N o d e V i e w S t a t e " > < H e i g h t > 1 5 0 < / H e i g h t > < I s E x p a n d e d > t r u e < / I s E x p a n d e d > < W i d t h > 2 0 0 < / W i d t h > < / a : V a l u e > < / a : K e y V a l u e O f D i a g r a m O b j e c t K e y a n y T y p e z b w N T n L X > < a : K e y V a l u e O f D i a g r a m O b j e c t K e y a n y T y p e z b w N T n L X > < a : K e y > < K e y > T a b l e s \ R E C C 4 < / K e y > < / a : K e y > < a : V a l u e   i : t y p e = " D i a g r a m D i s p l a y N o d e V i e w S t a t e " > < H e i g h t > 1 5 0 < / H e i g h t > < I s E x p a n d e d > t r u e < / I s E x p a n d e d > < L a y e d O u t > t r u e < / L a y e d O u t > < L e f t > 4 6 . 8 2 7 2 2 8 9 7 8 4 6 8 9 5 2 < / L e f t > < T a b I n d e x > 2 < / T a b I n d e x > < T o p > 2 2 9 . 3 7 2 5 4 9 0 1 9 6 0 7 8 5 < / T o p > < W i d t h > 2 0 0 < / W i d t h > < / a : V a l u e > < / a : K e y V a l u e O f D i a g r a m O b j e c t K e y a n y T y p e z b w N T n L X > < a : K e y V a l u e O f D i a g r a m O b j e c t K e y a n y T y p e z b w N T n L X > < a : K e y > < K e y > T a b l e s \ R E C C 4 \ C o l u m n s \ S U P E R I D < / K e y > < / a : K e y > < a : V a l u e   i : t y p e = " D i a g r a m D i s p l a y N o d e V i e w S t a t e " > < H e i g h t > 1 5 0 < / H e i g h t > < I s E x p a n d e d > t r u e < / I s E x p a n d e d > < W i d t h > 2 0 0 < / W i d t h > < / a : V a l u e > < / a : K e y V a l u e O f D i a g r a m O b j e c t K e y a n y T y p e z b w N T n L X > < a : K e y V a l u e O f D i a g r a m O b j e c t K e y a n y T y p e z b w N T n L X > < a : K e y > < K e y > T a b l e s \ R E C C 4 \ C o l u m n s \ I D < / K e y > < / a : K e y > < a : V a l u e   i : t y p e = " D i a g r a m D i s p l a y N o d e V i e w S t a t e " > < H e i g h t > 1 5 0 < / H e i g h t > < I s E x p a n d e d > t r u e < / I s E x p a n d e d > < W i d t h > 2 0 0 < / W i d t h > < / a : V a l u e > < / a : K e y V a l u e O f D i a g r a m O b j e c t K e y a n y T y p e z b w N T n L X > < a : K e y V a l u e O f D i a g r a m O b j e c t K e y a n y T y p e z b w N T n L X > < a : K e y > < K e y > T a b l e s \ R E C C 4 \ C o l u m n s \ A R _ N U M B E R < / K e y > < / a : K e y > < a : V a l u e   i : t y p e = " D i a g r a m D i s p l a y N o d e V i e w S t a t e " > < H e i g h t > 1 5 0 < / H e i g h t > < I s E x p a n d e d > t r u e < / I s E x p a n d e d > < W i d t h > 2 0 0 < / W i d t h > < / a : V a l u e > < / a : K e y V a l u e O f D i a g r a m O b j e c t K e y a n y T y p e z b w N T n L X > < a : K e y V a l u e O f D i a g r a m O b j e c t K e y a n y T y p e z b w N T n L X > < a : K e y > < K e y > T a b l e s \ R E C C 4 \ C o l u m n s \ A P P C O D E < / K e y > < / a : K e y > < a : V a l u e   i : t y p e = " D i a g r a m D i s p l a y N o d e V i e w S t a t e " > < H e i g h t > 1 5 0 < / H e i g h t > < I s E x p a n d e d > t r u e < / I s E x p a n d e d > < W i d t h > 2 0 0 < / W i d t h > < / a : V a l u e > < / a : K e y V a l u e O f D i a g r a m O b j e c t K e y a n y T y p e z b w N T n L X > < a : K e y V a l u e O f D i a g r a m O b j e c t K e y a n y T y p e z b w N T n L X > < a : K e y > < K e y > T a b l e s \ R E C C 4 \ C o l u m n s \ A R C 2 < / K e y > < / a : K e y > < a : V a l u e   i : t y p e = " D i a g r a m D i s p l a y N o d e V i e w S t a t e " > < H e i g h t > 1 5 0 < / H e i g h t > < I s E x p a n d e d > t r u e < / I s E x p a n d e d > < W i d t h > 2 0 0 < / W i d t h > < / a : V a l u e > < / a : K e y V a l u e O f D i a g r a m O b j e c t K e y a n y T y p e z b w N T n L X > < a : K e y V a l u e O f D i a g r a m O b j e c t K e y a n y T y p e z b w N T n L X > < a : K e y > < K e y > T a b l e s \ R E C C 4 \ C o l u m n s \ I M P S T A T U S < / K e y > < / a : K e y > < a : V a l u e   i : t y p e = " D i a g r a m D i s p l a y N o d e V i e w S t a t e " > < H e i g h t > 1 5 0 < / H e i g h t > < I s E x p a n d e d > t r u e < / I s E x p a n d e d > < W i d t h > 2 0 0 < / W i d t h > < / a : V a l u e > < / a : K e y V a l u e O f D i a g r a m O b j e c t K e y a n y T y p e z b w N T n L X > < a : K e y V a l u e O f D i a g r a m O b j e c t K e y a n y T y p e z b w N T n L X > < a : K e y > < K e y > T a b l e s \ R E C C 4 \ C o l u m n s \ I M P C O S T < / K e y > < / a : K e y > < a : V a l u e   i : t y p e = " D i a g r a m D i s p l a y N o d e V i e w S t a t e " > < H e i g h t > 1 5 0 < / H e i g h t > < I s E x p a n d e d > t r u e < / I s E x p a n d e d > < W i d t h > 2 0 0 < / W i d t h > < / a : V a l u e > < / a : K e y V a l u e O f D i a g r a m O b j e c t K e y a n y T y p e z b w N T n L X > < a : K e y V a l u e O f D i a g r a m O b j e c t K e y a n y T y p e z b w N T n L X > < a : K e y > < K e y > T a b l e s \ R E C C 4 \ C o l u m n s \ P S O U R C C O D E < / K e y > < / a : K e y > < a : V a l u e   i : t y p e = " D i a g r a m D i s p l a y N o d e V i e w S t a t e " > < H e i g h t > 1 5 0 < / H e i g h t > < I s E x p a n d e d > t r u e < / I s E x p a n d e d > < W i d t h > 2 0 0 < / W i d t h > < / a : V a l u e > < / a : K e y V a l u e O f D i a g r a m O b j e c t K e y a n y T y p e z b w N T n L X > < a : K e y V a l u e O f D i a g r a m O b j e c t K e y a n y T y p e z b w N T n L X > < a : K e y > < K e y > T a b l e s \ R E C C 4 \ C o l u m n s \ P C O N S E R V E D < / K e y > < / a : K e y > < a : V a l u e   i : t y p e = " D i a g r a m D i s p l a y N o d e V i e w S t a t e " > < H e i g h t > 1 5 0 < / H e i g h t > < I s E x p a n d e d > t r u e < / I s E x p a n d e d > < W i d t h > 2 0 0 < / W i d t h > < / a : V a l u e > < / a : K e y V a l u e O f D i a g r a m O b j e c t K e y a n y T y p e z b w N T n L X > < a : K e y V a l u e O f D i a g r a m O b j e c t K e y a n y T y p e z b w N T n L X > < a : K e y > < K e y > T a b l e s \ R E C C 4 \ C o l u m n s \ P S O U R C O N S V < / K e y > < / a : K e y > < a : V a l u e   i : t y p e = " D i a g r a m D i s p l a y N o d e V i e w S t a t e " > < H e i g h t > 1 5 0 < / H e i g h t > < I s E x p a n d e d > t r u e < / I s E x p a n d e d > < W i d t h > 2 0 0 < / W i d t h > < / a : V a l u e > < / a : K e y V a l u e O f D i a g r a m O b j e c t K e y a n y T y p e z b w N T n L X > < a : K e y V a l u e O f D i a g r a m O b j e c t K e y a n y T y p e z b w N T n L X > < a : K e y > < K e y > T a b l e s \ R E C C 4 \ C o l u m n s \ P S A V E D < / K e y > < / a : K e y > < a : V a l u e   i : t y p e = " D i a g r a m D i s p l a y N o d e V i e w S t a t e " > < H e i g h t > 1 5 0 < / H e i g h t > < I s E x p a n d e d > t r u e < / I s E x p a n d e d > < W i d t h > 2 0 0 < / W i d t h > < / a : V a l u e > < / a : K e y V a l u e O f D i a g r a m O b j e c t K e y a n y T y p e z b w N T n L X > < a : K e y V a l u e O f D i a g r a m O b j e c t K e y a n y T y p e z b w N T n L X > < a : K e y > < K e y > T a b l e s \ R E C C 4 \ C o l u m n s \ S S O U R C C O D E < / K e y > < / a : K e y > < a : V a l u e   i : t y p e = " D i a g r a m D i s p l a y N o d e V i e w S t a t e " > < H e i g h t > 1 5 0 < / H e i g h t > < I s E x p a n d e d > t r u e < / I s E x p a n d e d > < W i d t h > 2 0 0 < / W i d t h > < / a : V a l u e > < / a : K e y V a l u e O f D i a g r a m O b j e c t K e y a n y T y p e z b w N T n L X > < a : K e y V a l u e O f D i a g r a m O b j e c t K e y a n y T y p e z b w N T n L X > < a : K e y > < K e y > T a b l e s \ R E C C 4 \ C o l u m n s \ S C O N S E R V E D < / K e y > < / a : K e y > < a : V a l u e   i : t y p e = " D i a g r a m D i s p l a y N o d e V i e w S t a t e " > < H e i g h t > 1 5 0 < / H e i g h t > < I s E x p a n d e d > t r u e < / I s E x p a n d e d > < W i d t h > 2 0 0 < / W i d t h > < / a : V a l u e > < / a : K e y V a l u e O f D i a g r a m O b j e c t K e y a n y T y p e z b w N T n L X > < a : K e y V a l u e O f D i a g r a m O b j e c t K e y a n y T y p e z b w N T n L X > < a : K e y > < K e y > T a b l e s \ R E C C 4 \ C o l u m n s \ S S O U R C O N S V < / K e y > < / a : K e y > < a : V a l u e   i : t y p e = " D i a g r a m D i s p l a y N o d e V i e w S t a t e " > < H e i g h t > 1 5 0 < / H e i g h t > < I s E x p a n d e d > t r u e < / I s E x p a n d e d > < W i d t h > 2 0 0 < / W i d t h > < / a : V a l u e > < / a : K e y V a l u e O f D i a g r a m O b j e c t K e y a n y T y p e z b w N T n L X > < a : K e y V a l u e O f D i a g r a m O b j e c t K e y a n y T y p e z b w N T n L X > < a : K e y > < K e y > T a b l e s \ R E C C 4 \ C o l u m n s \ S S A V E D < / K e y > < / a : K e y > < a : V a l u e   i : t y p e = " D i a g r a m D i s p l a y N o d e V i e w S t a t e " > < H e i g h t > 1 5 0 < / H e i g h t > < I s E x p a n d e d > t r u e < / I s E x p a n d e d > < W i d t h > 2 0 0 < / W i d t h > < / a : V a l u e > < / a : K e y V a l u e O f D i a g r a m O b j e c t K e y a n y T y p e z b w N T n L X > < a : K e y V a l u e O f D i a g r a m O b j e c t K e y a n y T y p e z b w N T n L X > < a : K e y > < K e y > T a b l e s \ R E C C 4 \ C o l u m n s \ T S O U R C C O D E < / K e y > < / a : K e y > < a : V a l u e   i : t y p e = " D i a g r a m D i s p l a y N o d e V i e w S t a t e " > < H e i g h t > 1 5 0 < / H e i g h t > < I s E x p a n d e d > t r u e < / I s E x p a n d e d > < W i d t h > 2 0 0 < / W i d t h > < / a : V a l u e > < / a : K e y V a l u e O f D i a g r a m O b j e c t K e y a n y T y p e z b w N T n L X > < a : K e y V a l u e O f D i a g r a m O b j e c t K e y a n y T y p e z b w N T n L X > < a : K e y > < K e y > T a b l e s \ R E C C 4 \ C o l u m n s \ T C O N S E R V E D < / K e y > < / a : K e y > < a : V a l u e   i : t y p e = " D i a g r a m D i s p l a y N o d e V i e w S t a t e " > < H e i g h t > 1 5 0 < / H e i g h t > < I s E x p a n d e d > t r u e < / I s E x p a n d e d > < W i d t h > 2 0 0 < / W i d t h > < / a : V a l u e > < / a : K e y V a l u e O f D i a g r a m O b j e c t K e y a n y T y p e z b w N T n L X > < a : K e y V a l u e O f D i a g r a m O b j e c t K e y a n y T y p e z b w N T n L X > < a : K e y > < K e y > T a b l e s \ R E C C 4 \ C o l u m n s \ T S O U R C O N S V < / K e y > < / a : K e y > < a : V a l u e   i : t y p e = " D i a g r a m D i s p l a y N o d e V i e w S t a t e " > < H e i g h t > 1 5 0 < / H e i g h t > < I s E x p a n d e d > t r u e < / I s E x p a n d e d > < W i d t h > 2 0 0 < / W i d t h > < / a : V a l u e > < / a : K e y V a l u e O f D i a g r a m O b j e c t K e y a n y T y p e z b w N T n L X > < a : K e y V a l u e O f D i a g r a m O b j e c t K e y a n y T y p e z b w N T n L X > < a : K e y > < K e y > T a b l e s \ R E C C 4 \ C o l u m n s \ T S A V E D < / K e y > < / a : K e y > < a : V a l u e   i : t y p e = " D i a g r a m D i s p l a y N o d e V i e w S t a t e " > < H e i g h t > 1 5 0 < / H e i g h t > < I s E x p a n d e d > t r u e < / I s E x p a n d e d > < W i d t h > 2 0 0 < / W i d t h > < / a : V a l u e > < / a : K e y V a l u e O f D i a g r a m O b j e c t K e y a n y T y p e z b w N T n L X > < a : K e y V a l u e O f D i a g r a m O b j e c t K e y a n y T y p e z b w N T n L X > < a : K e y > < K e y > T a b l e s \ R E C C 4 \ C o l u m n s \ Q S O U R C C O D E < / K e y > < / a : K e y > < a : V a l u e   i : t y p e = " D i a g r a m D i s p l a y N o d e V i e w S t a t e " > < H e i g h t > 1 5 0 < / H e i g h t > < I s E x p a n d e d > t r u e < / I s E x p a n d e d > < W i d t h > 2 0 0 < / W i d t h > < / a : V a l u e > < / a : K e y V a l u e O f D i a g r a m O b j e c t K e y a n y T y p e z b w N T n L X > < a : K e y V a l u e O f D i a g r a m O b j e c t K e y a n y T y p e z b w N T n L X > < a : K e y > < K e y > T a b l e s \ R E C C 4 \ C o l u m n s \ Q C O N S E R V E D < / K e y > < / a : K e y > < a : V a l u e   i : t y p e = " D i a g r a m D i s p l a y N o d e V i e w S t a t e " > < H e i g h t > 1 5 0 < / H e i g h t > < I s E x p a n d e d > t r u e < / I s E x p a n d e d > < W i d t h > 2 0 0 < / W i d t h > < / a : V a l u e > < / a : K e y V a l u e O f D i a g r a m O b j e c t K e y a n y T y p e z b w N T n L X > < a : K e y V a l u e O f D i a g r a m O b j e c t K e y a n y T y p e z b w N T n L X > < a : K e y > < K e y > T a b l e s \ R E C C 4 \ C o l u m n s \ Q S O U R C O N S V < / K e y > < / a : K e y > < a : V a l u e   i : t y p e = " D i a g r a m D i s p l a y N o d e V i e w S t a t e " > < H e i g h t > 1 5 0 < / H e i g h t > < I s E x p a n d e d > t r u e < / I s E x p a n d e d > < W i d t h > 2 0 0 < / W i d t h > < / a : V a l u e > < / a : K e y V a l u e O f D i a g r a m O b j e c t K e y a n y T y p e z b w N T n L X > < a : K e y V a l u e O f D i a g r a m O b j e c t K e y a n y T y p e z b w N T n L X > < a : K e y > < K e y > T a b l e s \ R E C C 4 \ C o l u m n s \ Q S A V E D < / K e y > < / a : K e y > < a : V a l u e   i : t y p e = " D i a g r a m D i s p l a y N o d e V i e w S t a t e " > < H e i g h t > 1 5 0 < / H e i g h t > < I s E x p a n d e d > t r u e < / I s E x p a n d e d > < W i d t h > 2 0 0 < / W i d t h > < / a : V a l u e > < / a : K e y V a l u e O f D i a g r a m O b j e c t K e y a n y T y p e z b w N T n L X > < a : K e y V a l u e O f D i a g r a m O b j e c t K e y a n y T y p e z b w N T n L X > < a : K e y > < K e y > T a b l e s \ R E C C 4 \ C o l u m n s \ R E B A T E < / K e y > < / a : K e y > < a : V a l u e   i : t y p e = " D i a g r a m D i s p l a y N o d e V i e w S t a t e " > < H e i g h t > 1 5 0 < / H e i g h t > < I s E x p a n d e d > t r u e < / I s E x p a n d e d > < W i d t h > 2 0 0 < / W i d t h > < / a : V a l u e > < / a : K e y V a l u e O f D i a g r a m O b j e c t K e y a n y T y p e z b w N T n L X > < a : K e y V a l u e O f D i a g r a m O b j e c t K e y a n y T y p e z b w N T n L X > < a : K e y > < K e y > T a b l e s \ R E C C 4 \ C o l u m n s \ I N C R E M N T A L < / K e y > < / a : K e y > < a : V a l u e   i : t y p e = " D i a g r a m D i s p l a y N o d e V i e w S t a t e " > < H e i g h t > 1 5 0 < / H e i g h t > < I s E x p a n d e d > t r u e < / I s E x p a n d e d > < W i d t h > 2 0 0 < / W i d t h > < / a : V a l u e > < / a : K e y V a l u e O f D i a g r a m O b j e c t K e y a n y T y p e z b w N T n L X > < a : K e y V a l u e O f D i a g r a m O b j e c t K e y a n y T y p e z b w N T n L X > < a : K e y > < K e y > T a b l e s \ R E C C 4 \ C o l u m n s \ F Y < / K e y > < / a : K e y > < a : V a l u e   i : t y p e = " D i a g r a m D i s p l a y N o d e V i e w S t a t e " > < H e i g h t > 1 5 0 < / H e i g h t > < I s E x p a n d e d > t r u e < / I s E x p a n d e d > < W i d t h > 2 0 0 < / W i d t h > < / a : V a l u e > < / a : K e y V a l u e O f D i a g r a m O b j e c t K e y a n y T y p e z b w N T n L X > < a : K e y V a l u e O f D i a g r a m O b j e c t K e y a n y T y p e z b w N T n L X > < a : K e y > < K e y > T a b l e s \ R E C C 4 \ C o l u m n s \ I C _ C A P I T A L < / K e y > < / a : K e y > < a : V a l u e   i : t y p e = " D i a g r a m D i s p l a y N o d e V i e w S t a t e " > < H e i g h t > 1 5 0 < / H e i g h t > < I s E x p a n d e d > t r u e < / I s E x p a n d e d > < W i d t h > 2 0 0 < / W i d t h > < / a : V a l u e > < / a : K e y V a l u e O f D i a g r a m O b j e c t K e y a n y T y p e z b w N T n L X > < a : K e y V a l u e O f D i a g r a m O b j e c t K e y a n y T y p e z b w N T n L X > < a : K e y > < K e y > T a b l e s \ R E C C 4 \ C o l u m n s \ I C _ O T H E R < / K e y > < / a : K e y > < a : V a l u e   i : t y p e = " D i a g r a m D i s p l a y N o d e V i e w S t a t e " > < H e i g h t > 1 5 0 < / H e i g h t > < I s E x p a n d e d > t r u e < / I s E x p a n d e d > < W i d t h > 2 0 0 < / W i d t h > < / a : V a l u e > < / a : K e y V a l u e O f D i a g r a m O b j e c t K e y a n y T y p e z b w N T n L X > < a : K e y V a l u e O f D i a g r a m O b j e c t K e y a n y T y p e z b w N T n L X > < a : K e y > < K e y > T a b l e s \ R E C C 4 \ C o l u m n s \ P A Y B A C K < / K e y > < / a : K e y > < a : V a l u e   i : t y p e = " D i a g r a m D i s p l a y N o d e V i e w S t a t e " > < H e i g h t > 1 5 0 < / H e i g h t > < I s E x p a n d e d > t r u e < / I s E x p a n d e d > < W i d t h > 2 0 0 < / W i d t h > < / a : V a l u e > < / a : K e y V a l u e O f D i a g r a m O b j e c t K e y a n y T y p e z b w N T n L X > < a : K e y V a l u e O f D i a g r a m O b j e c t K e y a n y T y p e z b w N T n L X > < a : K e y > < K e y > T a b l e s \ R E C C 4 \ C o l u m n s \ B P T O O L < / K e y > < / a : K e y > < a : V a l u e   i : t y p e = " D i a g r a m D i s p l a y N o d e V i e w S t a t e " > < H e i g h t > 1 5 0 < / H e i g h t > < I s E x p a n d e d > t r u e < / I s E x p a n d e d > < W i d t h > 2 0 0 < / W i d t h > < / a : V a l u e > < / a : K e y V a l u e O f D i a g r a m O b j e c t K e y a n y T y p e z b w N T n L X > < a : K e y V a l u e O f D i a g r a m O b j e c t K e y a n y T y p e z b w N T n L X > < a : K e y > < K e y > T a b l e s \ R E C C 5 < / K e y > < / a : K e y > < a : V a l u e   i : t y p e = " D i a g r a m D i s p l a y N o d e V i e w S t a t e " > < H e i g h t > 1 5 0 < / H e i g h t > < I s E x p a n d e d > t r u e < / I s E x p a n d e d > < L a y e d O u t > t r u e < / L a y e d O u t > < L e f t > 3 9 6 . 7 7 0 2 5 5 2 3 2 4 0 9 < / L e f t > < T a b I n d e x > 7 < / T a b I n d e x > < T o p > 4 0 3 . 9 2 1 5 6 8 6 2 7 4 5 1 0 5 < / T o p > < W i d t h > 2 0 0 < / W i d t h > < / a : V a l u e > < / a : K e y V a l u e O f D i a g r a m O b j e c t K e y a n y T y p e z b w N T n L X > < a : K e y V a l u e O f D i a g r a m O b j e c t K e y a n y T y p e z b w N T n L X > < a : K e y > < K e y > T a b l e s \ R E C C 5 \ C o l u m n s \ S U P E R I D < / K e y > < / a : K e y > < a : V a l u e   i : t y p e = " D i a g r a m D i s p l a y N o d e V i e w S t a t e " > < H e i g h t > 1 5 0 < / H e i g h t > < I s E x p a n d e d > t r u e < / I s E x p a n d e d > < W i d t h > 2 0 0 < / W i d t h > < / a : V a l u e > < / a : K e y V a l u e O f D i a g r a m O b j e c t K e y a n y T y p e z b w N T n L X > < a : K e y V a l u e O f D i a g r a m O b j e c t K e y a n y T y p e z b w N T n L X > < a : K e y > < K e y > T a b l e s \ R E C C 5 \ C o l u m n s \ I D < / K e y > < / a : K e y > < a : V a l u e   i : t y p e = " D i a g r a m D i s p l a y N o d e V i e w S t a t e " > < H e i g h t > 1 5 0 < / H e i g h t > < I s E x p a n d e d > t r u e < / I s E x p a n d e d > < W i d t h > 2 0 0 < / W i d t h > < / a : V a l u e > < / a : K e y V a l u e O f D i a g r a m O b j e c t K e y a n y T y p e z b w N T n L X > < a : K e y V a l u e O f D i a g r a m O b j e c t K e y a n y T y p e z b w N T n L X > < a : K e y > < K e y > T a b l e s \ R E C C 5 \ C o l u m n s \ A R _ N U M B E R < / K e y > < / a : K e y > < a : V a l u e   i : t y p e = " D i a g r a m D i s p l a y N o d e V i e w S t a t e " > < H e i g h t > 1 5 0 < / H e i g h t > < I s E x p a n d e d > t r u e < / I s E x p a n d e d > < W i d t h > 2 0 0 < / W i d t h > < / a : V a l u e > < / a : K e y V a l u e O f D i a g r a m O b j e c t K e y a n y T y p e z b w N T n L X > < a : K e y V a l u e O f D i a g r a m O b j e c t K e y a n y T y p e z b w N T n L X > < a : K e y > < K e y > T a b l e s \ R E C C 5 \ C o l u m n s \ A P P C O D E < / K e y > < / a : K e y > < a : V a l u e   i : t y p e = " D i a g r a m D i s p l a y N o d e V i e w S t a t e " > < H e i g h t > 1 5 0 < / H e i g h t > < I s E x p a n d e d > t r u e < / I s E x p a n d e d > < W i d t h > 2 0 0 < / W i d t h > < / a : V a l u e > < / a : K e y V a l u e O f D i a g r a m O b j e c t K e y a n y T y p e z b w N T n L X > < a : K e y V a l u e O f D i a g r a m O b j e c t K e y a n y T y p e z b w N T n L X > < a : K e y > < K e y > T a b l e s \ R E C C 5 \ C o l u m n s \ A R C 2 < / K e y > < / a : K e y > < a : V a l u e   i : t y p e = " D i a g r a m D i s p l a y N o d e V i e w S t a t e " > < H e i g h t > 1 5 0 < / H e i g h t > < I s E x p a n d e d > t r u e < / I s E x p a n d e d > < W i d t h > 2 0 0 < / W i d t h > < / a : V a l u e > < / a : K e y V a l u e O f D i a g r a m O b j e c t K e y a n y T y p e z b w N T n L X > < a : K e y V a l u e O f D i a g r a m O b j e c t K e y a n y T y p e z b w N T n L X > < a : K e y > < K e y > T a b l e s \ R E C C 5 \ C o l u m n s \ I M P S T A T U S < / K e y > < / a : K e y > < a : V a l u e   i : t y p e = " D i a g r a m D i s p l a y N o d e V i e w S t a t e " > < H e i g h t > 1 5 0 < / H e i g h t > < I s E x p a n d e d > t r u e < / I s E x p a n d e d > < W i d t h > 2 0 0 < / W i d t h > < / a : V a l u e > < / a : K e y V a l u e O f D i a g r a m O b j e c t K e y a n y T y p e z b w N T n L X > < a : K e y V a l u e O f D i a g r a m O b j e c t K e y a n y T y p e z b w N T n L X > < a : K e y > < K e y > T a b l e s \ R E C C 5 \ C o l u m n s \ I M P C O S T < / K e y > < / a : K e y > < a : V a l u e   i : t y p e = " D i a g r a m D i s p l a y N o d e V i e w S t a t e " > < H e i g h t > 1 5 0 < / H e i g h t > < I s E x p a n d e d > t r u e < / I s E x p a n d e d > < W i d t h > 2 0 0 < / W i d t h > < / a : V a l u e > < / a : K e y V a l u e O f D i a g r a m O b j e c t K e y a n y T y p e z b w N T n L X > < a : K e y V a l u e O f D i a g r a m O b j e c t K e y a n y T y p e z b w N T n L X > < a : K e y > < K e y > T a b l e s \ R E C C 5 \ C o l u m n s \ P S O U R C C O D E < / K e y > < / a : K e y > < a : V a l u e   i : t y p e = " D i a g r a m D i s p l a y N o d e V i e w S t a t e " > < H e i g h t > 1 5 0 < / H e i g h t > < I s E x p a n d e d > t r u e < / I s E x p a n d e d > < W i d t h > 2 0 0 < / W i d t h > < / a : V a l u e > < / a : K e y V a l u e O f D i a g r a m O b j e c t K e y a n y T y p e z b w N T n L X > < a : K e y V a l u e O f D i a g r a m O b j e c t K e y a n y T y p e z b w N T n L X > < a : K e y > < K e y > T a b l e s \ R E C C 5 \ C o l u m n s \ P C O N S E R V E D < / K e y > < / a : K e y > < a : V a l u e   i : t y p e = " D i a g r a m D i s p l a y N o d e V i e w S t a t e " > < H e i g h t > 1 5 0 < / H e i g h t > < I s E x p a n d e d > t r u e < / I s E x p a n d e d > < W i d t h > 2 0 0 < / W i d t h > < / a : V a l u e > < / a : K e y V a l u e O f D i a g r a m O b j e c t K e y a n y T y p e z b w N T n L X > < a : K e y V a l u e O f D i a g r a m O b j e c t K e y a n y T y p e z b w N T n L X > < a : K e y > < K e y > T a b l e s \ R E C C 5 \ C o l u m n s \ P S O U R C O N S V < / K e y > < / a : K e y > < a : V a l u e   i : t y p e = " D i a g r a m D i s p l a y N o d e V i e w S t a t e " > < H e i g h t > 1 5 0 < / H e i g h t > < I s E x p a n d e d > t r u e < / I s E x p a n d e d > < W i d t h > 2 0 0 < / W i d t h > < / a : V a l u e > < / a : K e y V a l u e O f D i a g r a m O b j e c t K e y a n y T y p e z b w N T n L X > < a : K e y V a l u e O f D i a g r a m O b j e c t K e y a n y T y p e z b w N T n L X > < a : K e y > < K e y > T a b l e s \ R E C C 5 \ C o l u m n s \ P S A V E D < / K e y > < / a : K e y > < a : V a l u e   i : t y p e = " D i a g r a m D i s p l a y N o d e V i e w S t a t e " > < H e i g h t > 1 5 0 < / H e i g h t > < I s E x p a n d e d > t r u e < / I s E x p a n d e d > < W i d t h > 2 0 0 < / W i d t h > < / a : V a l u e > < / a : K e y V a l u e O f D i a g r a m O b j e c t K e y a n y T y p e z b w N T n L X > < a : K e y V a l u e O f D i a g r a m O b j e c t K e y a n y T y p e z b w N T n L X > < a : K e y > < K e y > T a b l e s \ R E C C 5 \ C o l u m n s \ S S O U R C C O D E < / K e y > < / a : K e y > < a : V a l u e   i : t y p e = " D i a g r a m D i s p l a y N o d e V i e w S t a t e " > < H e i g h t > 1 5 0 < / H e i g h t > < I s E x p a n d e d > t r u e < / I s E x p a n d e d > < W i d t h > 2 0 0 < / W i d t h > < / a : V a l u e > < / a : K e y V a l u e O f D i a g r a m O b j e c t K e y a n y T y p e z b w N T n L X > < a : K e y V a l u e O f D i a g r a m O b j e c t K e y a n y T y p e z b w N T n L X > < a : K e y > < K e y > T a b l e s \ R E C C 5 \ C o l u m n s \ S C O N S E R V E D < / K e y > < / a : K e y > < a : V a l u e   i : t y p e = " D i a g r a m D i s p l a y N o d e V i e w S t a t e " > < H e i g h t > 1 5 0 < / H e i g h t > < I s E x p a n d e d > t r u e < / I s E x p a n d e d > < W i d t h > 2 0 0 < / W i d t h > < / a : V a l u e > < / a : K e y V a l u e O f D i a g r a m O b j e c t K e y a n y T y p e z b w N T n L X > < a : K e y V a l u e O f D i a g r a m O b j e c t K e y a n y T y p e z b w N T n L X > < a : K e y > < K e y > T a b l e s \ R E C C 5 \ C o l u m n s \ S S O U R C O N S V < / K e y > < / a : K e y > < a : V a l u e   i : t y p e = " D i a g r a m D i s p l a y N o d e V i e w S t a t e " > < H e i g h t > 1 5 0 < / H e i g h t > < I s E x p a n d e d > t r u e < / I s E x p a n d e d > < W i d t h > 2 0 0 < / W i d t h > < / a : V a l u e > < / a : K e y V a l u e O f D i a g r a m O b j e c t K e y a n y T y p e z b w N T n L X > < a : K e y V a l u e O f D i a g r a m O b j e c t K e y a n y T y p e z b w N T n L X > < a : K e y > < K e y > T a b l e s \ R E C C 5 \ C o l u m n s \ S S A V E D < / K e y > < / a : K e y > < a : V a l u e   i : t y p e = " D i a g r a m D i s p l a y N o d e V i e w S t a t e " > < H e i g h t > 1 5 0 < / H e i g h t > < I s E x p a n d e d > t r u e < / I s E x p a n d e d > < W i d t h > 2 0 0 < / W i d t h > < / a : V a l u e > < / a : K e y V a l u e O f D i a g r a m O b j e c t K e y a n y T y p e z b w N T n L X > < a : K e y V a l u e O f D i a g r a m O b j e c t K e y a n y T y p e z b w N T n L X > < a : K e y > < K e y > T a b l e s \ R E C C 5 \ C o l u m n s \ T S O U R C C O D E < / K e y > < / a : K e y > < a : V a l u e   i : t y p e = " D i a g r a m D i s p l a y N o d e V i e w S t a t e " > < H e i g h t > 1 5 0 < / H e i g h t > < I s E x p a n d e d > t r u e < / I s E x p a n d e d > < W i d t h > 2 0 0 < / W i d t h > < / a : V a l u e > < / a : K e y V a l u e O f D i a g r a m O b j e c t K e y a n y T y p e z b w N T n L X > < a : K e y V a l u e O f D i a g r a m O b j e c t K e y a n y T y p e z b w N T n L X > < a : K e y > < K e y > T a b l e s \ R E C C 5 \ C o l u m n s \ T C O N S E R V E D < / K e y > < / a : K e y > < a : V a l u e   i : t y p e = " D i a g r a m D i s p l a y N o d e V i e w S t a t e " > < H e i g h t > 1 5 0 < / H e i g h t > < I s E x p a n d e d > t r u e < / I s E x p a n d e d > < W i d t h > 2 0 0 < / W i d t h > < / a : V a l u e > < / a : K e y V a l u e O f D i a g r a m O b j e c t K e y a n y T y p e z b w N T n L X > < a : K e y V a l u e O f D i a g r a m O b j e c t K e y a n y T y p e z b w N T n L X > < a : K e y > < K e y > T a b l e s \ R E C C 5 \ C o l u m n s \ T S O U R C O N S V < / K e y > < / a : K e y > < a : V a l u e   i : t y p e = " D i a g r a m D i s p l a y N o d e V i e w S t a t e " > < H e i g h t > 1 5 0 < / H e i g h t > < I s E x p a n d e d > t r u e < / I s E x p a n d e d > < W i d t h > 2 0 0 < / W i d t h > < / a : V a l u e > < / a : K e y V a l u e O f D i a g r a m O b j e c t K e y a n y T y p e z b w N T n L X > < a : K e y V a l u e O f D i a g r a m O b j e c t K e y a n y T y p e z b w N T n L X > < a : K e y > < K e y > T a b l e s \ R E C C 5 \ C o l u m n s \ T S A V E D < / K e y > < / a : K e y > < a : V a l u e   i : t y p e = " D i a g r a m D i s p l a y N o d e V i e w S t a t e " > < H e i g h t > 1 5 0 < / H e i g h t > < I s E x p a n d e d > t r u e < / I s E x p a n d e d > < W i d t h > 2 0 0 < / W i d t h > < / a : V a l u e > < / a : K e y V a l u e O f D i a g r a m O b j e c t K e y a n y T y p e z b w N T n L X > < a : K e y V a l u e O f D i a g r a m O b j e c t K e y a n y T y p e z b w N T n L X > < a : K e y > < K e y > T a b l e s \ R E C C 5 \ C o l u m n s \ Q S O U R C C O D E < / K e y > < / a : K e y > < a : V a l u e   i : t y p e = " D i a g r a m D i s p l a y N o d e V i e w S t a t e " > < H e i g h t > 1 5 0 < / H e i g h t > < I s E x p a n d e d > t r u e < / I s E x p a n d e d > < W i d t h > 2 0 0 < / W i d t h > < / a : V a l u e > < / a : K e y V a l u e O f D i a g r a m O b j e c t K e y a n y T y p e z b w N T n L X > < a : K e y V a l u e O f D i a g r a m O b j e c t K e y a n y T y p e z b w N T n L X > < a : K e y > < K e y > T a b l e s \ R E C C 5 \ C o l u m n s \ Q C O N S E R V E D < / K e y > < / a : K e y > < a : V a l u e   i : t y p e = " D i a g r a m D i s p l a y N o d e V i e w S t a t e " > < H e i g h t > 1 5 0 < / H e i g h t > < I s E x p a n d e d > t r u e < / I s E x p a n d e d > < W i d t h > 2 0 0 < / W i d t h > < / a : V a l u e > < / a : K e y V a l u e O f D i a g r a m O b j e c t K e y a n y T y p e z b w N T n L X > < a : K e y V a l u e O f D i a g r a m O b j e c t K e y a n y T y p e z b w N T n L X > < a : K e y > < K e y > T a b l e s \ R E C C 5 \ C o l u m n s \ Q S O U R C O N S V < / K e y > < / a : K e y > < a : V a l u e   i : t y p e = " D i a g r a m D i s p l a y N o d e V i e w S t a t e " > < H e i g h t > 1 5 0 < / H e i g h t > < I s E x p a n d e d > t r u e < / I s E x p a n d e d > < W i d t h > 2 0 0 < / W i d t h > < / a : V a l u e > < / a : K e y V a l u e O f D i a g r a m O b j e c t K e y a n y T y p e z b w N T n L X > < a : K e y V a l u e O f D i a g r a m O b j e c t K e y a n y T y p e z b w N T n L X > < a : K e y > < K e y > T a b l e s \ R E C C 5 \ C o l u m n s \ Q S A V E D < / K e y > < / a : K e y > < a : V a l u e   i : t y p e = " D i a g r a m D i s p l a y N o d e V i e w S t a t e " > < H e i g h t > 1 5 0 < / H e i g h t > < I s E x p a n d e d > t r u e < / I s E x p a n d e d > < W i d t h > 2 0 0 < / W i d t h > < / a : V a l u e > < / a : K e y V a l u e O f D i a g r a m O b j e c t K e y a n y T y p e z b w N T n L X > < a : K e y V a l u e O f D i a g r a m O b j e c t K e y a n y T y p e z b w N T n L X > < a : K e y > < K e y > T a b l e s \ R E C C 5 \ C o l u m n s \ R E B A T E < / K e y > < / a : K e y > < a : V a l u e   i : t y p e = " D i a g r a m D i s p l a y N o d e V i e w S t a t e " > < H e i g h t > 1 5 0 < / H e i g h t > < I s E x p a n d e d > t r u e < / I s E x p a n d e d > < W i d t h > 2 0 0 < / W i d t h > < / a : V a l u e > < / a : K e y V a l u e O f D i a g r a m O b j e c t K e y a n y T y p e z b w N T n L X > < a : K e y V a l u e O f D i a g r a m O b j e c t K e y a n y T y p e z b w N T n L X > < a : K e y > < K e y > T a b l e s \ R E C C 5 \ C o l u m n s \ I N C R E M N T A L < / K e y > < / a : K e y > < a : V a l u e   i : t y p e = " D i a g r a m D i s p l a y N o d e V i e w S t a t e " > < H e i g h t > 1 5 0 < / H e i g h t > < I s E x p a n d e d > t r u e < / I s E x p a n d e d > < W i d t h > 2 0 0 < / W i d t h > < / a : V a l u e > < / a : K e y V a l u e O f D i a g r a m O b j e c t K e y a n y T y p e z b w N T n L X > < a : K e y V a l u e O f D i a g r a m O b j e c t K e y a n y T y p e z b w N T n L X > < a : K e y > < K e y > T a b l e s \ R E C C 5 \ C o l u m n s \ F Y < / K e y > < / a : K e y > < a : V a l u e   i : t y p e = " D i a g r a m D i s p l a y N o d e V i e w S t a t e " > < H e i g h t > 1 5 0 < / H e i g h t > < I s E x p a n d e d > t r u e < / I s E x p a n d e d > < W i d t h > 2 0 0 < / W i d t h > < / a : V a l u e > < / a : K e y V a l u e O f D i a g r a m O b j e c t K e y a n y T y p e z b w N T n L X > < a : K e y V a l u e O f D i a g r a m O b j e c t K e y a n y T y p e z b w N T n L X > < a : K e y > < K e y > T a b l e s \ R E C C 5 \ C o l u m n s \ I C   C o s t < / K e y > < / a : K e y > < a : V a l u e   i : t y p e = " D i a g r a m D i s p l a y N o d e V i e w S t a t e " > < H e i g h t > 1 5 0 < / H e i g h t > < I s E x p a n d e d > t r u e < / I s E x p a n d e d > < W i d t h > 2 0 0 < / W i d t h > < / a : V a l u e > < / a : K e y V a l u e O f D i a g r a m O b j e c t K e y a n y T y p e z b w N T n L X > < a : K e y V a l u e O f D i a g r a m O b j e c t K e y a n y T y p e z b w N T n L X > < a : K e y > < K e y > T a b l e s \ R E C C 5 \ C o l u m n s \ I C _ C A P I T A L < / K e y > < / a : K e y > < a : V a l u e   i : t y p e = " D i a g r a m D i s p l a y N o d e V i e w S t a t e " > < H e i g h t > 1 5 0 < / H e i g h t > < I s E x p a n d e d > t r u e < / I s E x p a n d e d > < W i d t h > 2 0 0 < / W i d t h > < / a : V a l u e > < / a : K e y V a l u e O f D i a g r a m O b j e c t K e y a n y T y p e z b w N T n L X > < a : K e y V a l u e O f D i a g r a m O b j e c t K e y a n y T y p e z b w N T n L X > < a : K e y > < K e y > T a b l e s \ R E C C 5 \ C o l u m n s \ I C _ O T H E R < / K e y > < / a : K e y > < a : V a l u e   i : t y p e = " D i a g r a m D i s p l a y N o d e V i e w S t a t e " > < H e i g h t > 1 5 0 < / H e i g h t > < I s E x p a n d e d > t r u e < / I s E x p a n d e d > < W i d t h > 2 0 0 < / W i d t h > < / a : V a l u e > < / a : K e y V a l u e O f D i a g r a m O b j e c t K e y a n y T y p e z b w N T n L X > < a : K e y V a l u e O f D i a g r a m O b j e c t K e y a n y T y p e z b w N T n L X > < a : K e y > < K e y > T a b l e s \ R E C C 5 \ C o l u m n s \ P A Y B A C K < / K e y > < / a : K e y > < a : V a l u e   i : t y p e = " D i a g r a m D i s p l a y N o d e V i e w S t a t e " > < H e i g h t > 1 5 0 < / H e i g h t > < I s E x p a n d e d > t r u e < / I s E x p a n d e d > < W i d t h > 2 0 0 < / W i d t h > < / a : V a l u e > < / a : K e y V a l u e O f D i a g r a m O b j e c t K e y a n y T y p e z b w N T n L X > < a : K e y V a l u e O f D i a g r a m O b j e c t K e y a n y T y p e z b w N T n L X > < a : K e y > < K e y > T a b l e s \ R E C C 5 \ C o l u m n s \ B P T O O L < / K e y > < / a : K e y > < a : V a l u e   i : t y p e = " D i a g r a m D i s p l a y N o d e V i e w S t a t e " > < H e i g h t > 1 5 0 < / H e i g h t > < I s E x p a n d e d > t r u e < / I s E x p a n d e d > < W i d t h > 2 0 0 < / W i d t h > < / a : V a l u e > < / a : K e y V a l u e O f D i a g r a m O b j e c t K e y a n y T y p e z b w N T n L X > < a : K e y V a l u e O f D i a g r a m O b j e c t K e y a n y T y p e z b w N T n L X > < a : K e y > < K e y > T a b l e s \ R E C C 3 < / K e y > < / a : K e y > < a : V a l u e   i : t y p e = " D i a g r a m D i s p l a y N o d e V i e w S t a t e " > < H e i g h t > 1 5 0 < / H e i g h t > < I s E x p a n d e d > t r u e < / I s E x p a n d e d > < L a y e d O u t > t r u e < / L a y e d O u t > < L e f t > 4 0 2 . 3 2 1 1 2 4 6 2 3 6 0 4 3 1 < / L e f t > < T a b I n d e x > 3 < / T a b I n d e x > < T o p > 2 3 7 . 2 1 5 6 8 6 2 7 4 5 0 9 8 4 < / T o p > < W i d t h > 2 0 0 < / W i d t h > < / a : V a l u e > < / a : K e y V a l u e O f D i a g r a m O b j e c t K e y a n y T y p e z b w N T n L X > < a : K e y V a l u e O f D i a g r a m O b j e c t K e y a n y T y p e z b w N T n L X > < a : K e y > < K e y > T a b l e s \ R E C C 3 \ C o l u m n s \ S U P E R I D < / K e y > < / a : K e y > < a : V a l u e   i : t y p e = " D i a g r a m D i s p l a y N o d e V i e w S t a t e " > < H e i g h t > 1 5 0 < / H e i g h t > < I s E x p a n d e d > t r u e < / I s E x p a n d e d > < W i d t h > 2 0 0 < / W i d t h > < / a : V a l u e > < / a : K e y V a l u e O f D i a g r a m O b j e c t K e y a n y T y p e z b w N T n L X > < a : K e y V a l u e O f D i a g r a m O b j e c t K e y a n y T y p e z b w N T n L X > < a : K e y > < K e y > T a b l e s \ R E C C 3 \ C o l u m n s \ I D < / K e y > < / a : K e y > < a : V a l u e   i : t y p e = " D i a g r a m D i s p l a y N o d e V i e w S t a t e " > < H e i g h t > 1 5 0 < / H e i g h t > < I s E x p a n d e d > t r u e < / I s E x p a n d e d > < W i d t h > 2 0 0 < / W i d t h > < / a : V a l u e > < / a : K e y V a l u e O f D i a g r a m O b j e c t K e y a n y T y p e z b w N T n L X > < a : K e y V a l u e O f D i a g r a m O b j e c t K e y a n y T y p e z b w N T n L X > < a : K e y > < K e y > T a b l e s \ R E C C 3 \ C o l u m n s \ A R _ N U M B E R < / K e y > < / a : K e y > < a : V a l u e   i : t y p e = " D i a g r a m D i s p l a y N o d e V i e w S t a t e " > < H e i g h t > 1 5 0 < / H e i g h t > < I s E x p a n d e d > t r u e < / I s E x p a n d e d > < W i d t h > 2 0 0 < / W i d t h > < / a : V a l u e > < / a : K e y V a l u e O f D i a g r a m O b j e c t K e y a n y T y p e z b w N T n L X > < a : K e y V a l u e O f D i a g r a m O b j e c t K e y a n y T y p e z b w N T n L X > < a : K e y > < K e y > T a b l e s \ R E C C 3 \ C o l u m n s \ A P P C O D E < / K e y > < / a : K e y > < a : V a l u e   i : t y p e = " D i a g r a m D i s p l a y N o d e V i e w S t a t e " > < H e i g h t > 1 5 0 < / H e i g h t > < I s E x p a n d e d > t r u e < / I s E x p a n d e d > < W i d t h > 2 0 0 < / W i d t h > < / a : V a l u e > < / a : K e y V a l u e O f D i a g r a m O b j e c t K e y a n y T y p e z b w N T n L X > < a : K e y V a l u e O f D i a g r a m O b j e c t K e y a n y T y p e z b w N T n L X > < a : K e y > < K e y > T a b l e s \ R E C C 3 \ C o l u m n s \ A R C 2 < / K e y > < / a : K e y > < a : V a l u e   i : t y p e = " D i a g r a m D i s p l a y N o d e V i e w S t a t e " > < H e i g h t > 1 5 0 < / H e i g h t > < I s E x p a n d e d > t r u e < / I s E x p a n d e d > < W i d t h > 2 0 0 < / W i d t h > < / a : V a l u e > < / a : K e y V a l u e O f D i a g r a m O b j e c t K e y a n y T y p e z b w N T n L X > < a : K e y V a l u e O f D i a g r a m O b j e c t K e y a n y T y p e z b w N T n L X > < a : K e y > < K e y > T a b l e s \ R E C C 3 \ C o l u m n s \ I M P S T A T U S < / K e y > < / a : K e y > < a : V a l u e   i : t y p e = " D i a g r a m D i s p l a y N o d e V i e w S t a t e " > < H e i g h t > 1 5 0 < / H e i g h t > < I s E x p a n d e d > t r u e < / I s E x p a n d e d > < W i d t h > 2 0 0 < / W i d t h > < / a : V a l u e > < / a : K e y V a l u e O f D i a g r a m O b j e c t K e y a n y T y p e z b w N T n L X > < a : K e y V a l u e O f D i a g r a m O b j e c t K e y a n y T y p e z b w N T n L X > < a : K e y > < K e y > T a b l e s \ R E C C 3 \ C o l u m n s \ I M P C O S T < / K e y > < / a : K e y > < a : V a l u e   i : t y p e = " D i a g r a m D i s p l a y N o d e V i e w S t a t e " > < H e i g h t > 1 5 0 < / H e i g h t > < I s E x p a n d e d > t r u e < / I s E x p a n d e d > < W i d t h > 2 0 0 < / W i d t h > < / a : V a l u e > < / a : K e y V a l u e O f D i a g r a m O b j e c t K e y a n y T y p e z b w N T n L X > < a : K e y V a l u e O f D i a g r a m O b j e c t K e y a n y T y p e z b w N T n L X > < a : K e y > < K e y > T a b l e s \ R E C C 3 \ C o l u m n s \ P S O U R C C O D E < / K e y > < / a : K e y > < a : V a l u e   i : t y p e = " D i a g r a m D i s p l a y N o d e V i e w S t a t e " > < H e i g h t > 1 5 0 < / H e i g h t > < I s E x p a n d e d > t r u e < / I s E x p a n d e d > < W i d t h > 2 0 0 < / W i d t h > < / a : V a l u e > < / a : K e y V a l u e O f D i a g r a m O b j e c t K e y a n y T y p e z b w N T n L X > < a : K e y V a l u e O f D i a g r a m O b j e c t K e y a n y T y p e z b w N T n L X > < a : K e y > < K e y > T a b l e s \ R E C C 3 \ C o l u m n s \ P C O N S E R V E D < / K e y > < / a : K e y > < a : V a l u e   i : t y p e = " D i a g r a m D i s p l a y N o d e V i e w S t a t e " > < H e i g h t > 1 5 0 < / H e i g h t > < I s E x p a n d e d > t r u e < / I s E x p a n d e d > < W i d t h > 2 0 0 < / W i d t h > < / a : V a l u e > < / a : K e y V a l u e O f D i a g r a m O b j e c t K e y a n y T y p e z b w N T n L X > < a : K e y V a l u e O f D i a g r a m O b j e c t K e y a n y T y p e z b w N T n L X > < a : K e y > < K e y > T a b l e s \ R E C C 3 \ C o l u m n s \ P S O U R C O N S V < / K e y > < / a : K e y > < a : V a l u e   i : t y p e = " D i a g r a m D i s p l a y N o d e V i e w S t a t e " > < H e i g h t > 1 5 0 < / H e i g h t > < I s E x p a n d e d > t r u e < / I s E x p a n d e d > < W i d t h > 2 0 0 < / W i d t h > < / a : V a l u e > < / a : K e y V a l u e O f D i a g r a m O b j e c t K e y a n y T y p e z b w N T n L X > < a : K e y V a l u e O f D i a g r a m O b j e c t K e y a n y T y p e z b w N T n L X > < a : K e y > < K e y > T a b l e s \ R E C C 3 \ C o l u m n s \ P S A V E D < / K e y > < / a : K e y > < a : V a l u e   i : t y p e = " D i a g r a m D i s p l a y N o d e V i e w S t a t e " > < H e i g h t > 1 5 0 < / H e i g h t > < I s E x p a n d e d > t r u e < / I s E x p a n d e d > < W i d t h > 2 0 0 < / W i d t h > < / a : V a l u e > < / a : K e y V a l u e O f D i a g r a m O b j e c t K e y a n y T y p e z b w N T n L X > < a : K e y V a l u e O f D i a g r a m O b j e c t K e y a n y T y p e z b w N T n L X > < a : K e y > < K e y > T a b l e s \ R E C C 3 \ C o l u m n s \ S S O U R C C O D E < / K e y > < / a : K e y > < a : V a l u e   i : t y p e = " D i a g r a m D i s p l a y N o d e V i e w S t a t e " > < H e i g h t > 1 5 0 < / H e i g h t > < I s E x p a n d e d > t r u e < / I s E x p a n d e d > < W i d t h > 2 0 0 < / W i d t h > < / a : V a l u e > < / a : K e y V a l u e O f D i a g r a m O b j e c t K e y a n y T y p e z b w N T n L X > < a : K e y V a l u e O f D i a g r a m O b j e c t K e y a n y T y p e z b w N T n L X > < a : K e y > < K e y > T a b l e s \ R E C C 3 \ C o l u m n s \ S C O N S E R V E D < / K e y > < / a : K e y > < a : V a l u e   i : t y p e = " D i a g r a m D i s p l a y N o d e V i e w S t a t e " > < H e i g h t > 1 5 0 < / H e i g h t > < I s E x p a n d e d > t r u e < / I s E x p a n d e d > < W i d t h > 2 0 0 < / W i d t h > < / a : V a l u e > < / a : K e y V a l u e O f D i a g r a m O b j e c t K e y a n y T y p e z b w N T n L X > < a : K e y V a l u e O f D i a g r a m O b j e c t K e y a n y T y p e z b w N T n L X > < a : K e y > < K e y > T a b l e s \ R E C C 3 \ C o l u m n s \ S S O U R C O N S V < / K e y > < / a : K e y > < a : V a l u e   i : t y p e = " D i a g r a m D i s p l a y N o d e V i e w S t a t e " > < H e i g h t > 1 5 0 < / H e i g h t > < I s E x p a n d e d > t r u e < / I s E x p a n d e d > < W i d t h > 2 0 0 < / W i d t h > < / a : V a l u e > < / a : K e y V a l u e O f D i a g r a m O b j e c t K e y a n y T y p e z b w N T n L X > < a : K e y V a l u e O f D i a g r a m O b j e c t K e y a n y T y p e z b w N T n L X > < a : K e y > < K e y > T a b l e s \ R E C C 3 \ C o l u m n s \ S S A V E D < / K e y > < / a : K e y > < a : V a l u e   i : t y p e = " D i a g r a m D i s p l a y N o d e V i e w S t a t e " > < H e i g h t > 1 5 0 < / H e i g h t > < I s E x p a n d e d > t r u e < / I s E x p a n d e d > < W i d t h > 2 0 0 < / W i d t h > < / a : V a l u e > < / a : K e y V a l u e O f D i a g r a m O b j e c t K e y a n y T y p e z b w N T n L X > < a : K e y V a l u e O f D i a g r a m O b j e c t K e y a n y T y p e z b w N T n L X > < a : K e y > < K e y > T a b l e s \ R E C C 3 \ C o l u m n s \ T S O U R C C O D E < / K e y > < / a : K e y > < a : V a l u e   i : t y p e = " D i a g r a m D i s p l a y N o d e V i e w S t a t e " > < H e i g h t > 1 5 0 < / H e i g h t > < I s E x p a n d e d > t r u e < / I s E x p a n d e d > < W i d t h > 2 0 0 < / W i d t h > < / a : V a l u e > < / a : K e y V a l u e O f D i a g r a m O b j e c t K e y a n y T y p e z b w N T n L X > < a : K e y V a l u e O f D i a g r a m O b j e c t K e y a n y T y p e z b w N T n L X > < a : K e y > < K e y > T a b l e s \ R E C C 3 \ C o l u m n s \ T C O N S E R V E D < / K e y > < / a : K e y > < a : V a l u e   i : t y p e = " D i a g r a m D i s p l a y N o d e V i e w S t a t e " > < H e i g h t > 1 5 0 < / H e i g h t > < I s E x p a n d e d > t r u e < / I s E x p a n d e d > < W i d t h > 2 0 0 < / W i d t h > < / a : V a l u e > < / a : K e y V a l u e O f D i a g r a m O b j e c t K e y a n y T y p e z b w N T n L X > < a : K e y V a l u e O f D i a g r a m O b j e c t K e y a n y T y p e z b w N T n L X > < a : K e y > < K e y > T a b l e s \ R E C C 3 \ C o l u m n s \ T S O U R C O N S V < / K e y > < / a : K e y > < a : V a l u e   i : t y p e = " D i a g r a m D i s p l a y N o d e V i e w S t a t e " > < H e i g h t > 1 5 0 < / H e i g h t > < I s E x p a n d e d > t r u e < / I s E x p a n d e d > < W i d t h > 2 0 0 < / W i d t h > < / a : V a l u e > < / a : K e y V a l u e O f D i a g r a m O b j e c t K e y a n y T y p e z b w N T n L X > < a : K e y V a l u e O f D i a g r a m O b j e c t K e y a n y T y p e z b w N T n L X > < a : K e y > < K e y > T a b l e s \ R E C C 3 \ C o l u m n s \ T S A V E D < / K e y > < / a : K e y > < a : V a l u e   i : t y p e = " D i a g r a m D i s p l a y N o d e V i e w S t a t e " > < H e i g h t > 1 5 0 < / H e i g h t > < I s E x p a n d e d > t r u e < / I s E x p a n d e d > < W i d t h > 2 0 0 < / W i d t h > < / a : V a l u e > < / a : K e y V a l u e O f D i a g r a m O b j e c t K e y a n y T y p e z b w N T n L X > < a : K e y V a l u e O f D i a g r a m O b j e c t K e y a n y T y p e z b w N T n L X > < a : K e y > < K e y > T a b l e s \ R E C C 3 \ C o l u m n s \ Q S O U R C C O D E < / K e y > < / a : K e y > < a : V a l u e   i : t y p e = " D i a g r a m D i s p l a y N o d e V i e w S t a t e " > < H e i g h t > 1 5 0 < / H e i g h t > < I s E x p a n d e d > t r u e < / I s E x p a n d e d > < W i d t h > 2 0 0 < / W i d t h > < / a : V a l u e > < / a : K e y V a l u e O f D i a g r a m O b j e c t K e y a n y T y p e z b w N T n L X > < a : K e y V a l u e O f D i a g r a m O b j e c t K e y a n y T y p e z b w N T n L X > < a : K e y > < K e y > T a b l e s \ R E C C 3 \ C o l u m n s \ Q C O N S E R V E D < / K e y > < / a : K e y > < a : V a l u e   i : t y p e = " D i a g r a m D i s p l a y N o d e V i e w S t a t e " > < H e i g h t > 1 5 0 < / H e i g h t > < I s E x p a n d e d > t r u e < / I s E x p a n d e d > < W i d t h > 2 0 0 < / W i d t h > < / a : V a l u e > < / a : K e y V a l u e O f D i a g r a m O b j e c t K e y a n y T y p e z b w N T n L X > < a : K e y V a l u e O f D i a g r a m O b j e c t K e y a n y T y p e z b w N T n L X > < a : K e y > < K e y > T a b l e s \ R E C C 3 \ C o l u m n s \ Q S O U R C O N S V < / K e y > < / a : K e y > < a : V a l u e   i : t y p e = " D i a g r a m D i s p l a y N o d e V i e w S t a t e " > < H e i g h t > 1 5 0 < / H e i g h t > < I s E x p a n d e d > t r u e < / I s E x p a n d e d > < W i d t h > 2 0 0 < / W i d t h > < / a : V a l u e > < / a : K e y V a l u e O f D i a g r a m O b j e c t K e y a n y T y p e z b w N T n L X > < a : K e y V a l u e O f D i a g r a m O b j e c t K e y a n y T y p e z b w N T n L X > < a : K e y > < K e y > T a b l e s \ R E C C 3 \ C o l u m n s \ Q S A V E D < / K e y > < / a : K e y > < a : V a l u e   i : t y p e = " D i a g r a m D i s p l a y N o d e V i e w S t a t e " > < H e i g h t > 1 5 0 < / H e i g h t > < I s E x p a n d e d > t r u e < / I s E x p a n d e d > < W i d t h > 2 0 0 < / W i d t h > < / a : V a l u e > < / a : K e y V a l u e O f D i a g r a m O b j e c t K e y a n y T y p e z b w N T n L X > < a : K e y V a l u e O f D i a g r a m O b j e c t K e y a n y T y p e z b w N T n L X > < a : K e y > < K e y > T a b l e s \ R E C C 3 \ C o l u m n s \ R E B A T E < / K e y > < / a : K e y > < a : V a l u e   i : t y p e = " D i a g r a m D i s p l a y N o d e V i e w S t a t e " > < H e i g h t > 1 5 0 < / H e i g h t > < I s E x p a n d e d > t r u e < / I s E x p a n d e d > < W i d t h > 2 0 0 < / W i d t h > < / a : V a l u e > < / a : K e y V a l u e O f D i a g r a m O b j e c t K e y a n y T y p e z b w N T n L X > < a : K e y V a l u e O f D i a g r a m O b j e c t K e y a n y T y p e z b w N T n L X > < a : K e y > < K e y > T a b l e s \ R E C C 3 \ C o l u m n s \ I N C R E M N T A L < / K e y > < / a : K e y > < a : V a l u e   i : t y p e = " D i a g r a m D i s p l a y N o d e V i e w S t a t e " > < H e i g h t > 1 5 0 < / H e i g h t > < I s E x p a n d e d > t r u e < / I s E x p a n d e d > < W i d t h > 2 0 0 < / W i d t h > < / a : V a l u e > < / a : K e y V a l u e O f D i a g r a m O b j e c t K e y a n y T y p e z b w N T n L X > < a : K e y V a l u e O f D i a g r a m O b j e c t K e y a n y T y p e z b w N T n L X > < a : K e y > < K e y > T a b l e s \ R E C C 3 \ C o l u m n s \ F Y < / K e y > < / a : K e y > < a : V a l u e   i : t y p e = " D i a g r a m D i s p l a y N o d e V i e w S t a t e " > < H e i g h t > 1 5 0 < / H e i g h t > < I s E x p a n d e d > t r u e < / I s E x p a n d e d > < W i d t h > 2 0 0 < / W i d t h > < / a : V a l u e > < / a : K e y V a l u e O f D i a g r a m O b j e c t K e y a n y T y p e z b w N T n L X > < a : K e y V a l u e O f D i a g r a m O b j e c t K e y a n y T y p e z b w N T n L X > < a : K e y > < K e y > T a b l e s \ R E C C 3 \ C o l u m n s \ I C _ C A P I T A L < / K e y > < / a : K e y > < a : V a l u e   i : t y p e = " D i a g r a m D i s p l a y N o d e V i e w S t a t e " > < H e i g h t > 1 5 0 < / H e i g h t > < I s E x p a n d e d > t r u e < / I s E x p a n d e d > < W i d t h > 2 0 0 < / W i d t h > < / a : V a l u e > < / a : K e y V a l u e O f D i a g r a m O b j e c t K e y a n y T y p e z b w N T n L X > < a : K e y V a l u e O f D i a g r a m O b j e c t K e y a n y T y p e z b w N T n L X > < a : K e y > < K e y > T a b l e s \ R E C C 3 \ C o l u m n s \ I C _ O T H E R < / K e y > < / a : K e y > < a : V a l u e   i : t y p e = " D i a g r a m D i s p l a y N o d e V i e w S t a t e " > < H e i g h t > 1 5 0 < / H e i g h t > < I s E x p a n d e d > t r u e < / I s E x p a n d e d > < W i d t h > 2 0 0 < / W i d t h > < / a : V a l u e > < / a : K e y V a l u e O f D i a g r a m O b j e c t K e y a n y T y p e z b w N T n L X > < a : K e y V a l u e O f D i a g r a m O b j e c t K e y a n y T y p e z b w N T n L X > < a : K e y > < K e y > T a b l e s \ R E C C 3 \ C o l u m n s \ P A Y B A C K < / K e y > < / a : K e y > < a : V a l u e   i : t y p e = " D i a g r a m D i s p l a y N o d e V i e w S t a t e " > < H e i g h t > 1 5 0 < / H e i g h t > < I s E x p a n d e d > t r u e < / I s E x p a n d e d > < W i d t h > 2 0 0 < / W i d t h > < / a : V a l u e > < / a : K e y V a l u e O f D i a g r a m O b j e c t K e y a n y T y p e z b w N T n L X > < a : K e y V a l u e O f D i a g r a m O b j e c t K e y a n y T y p e z b w N T n L X > < a : K e y > < K e y > T a b l e s \ R E C C 3 \ C o l u m n s \ B P T O O L < / K e y > < / a : K e y > < a : V a l u e   i : t y p e = " D i a g r a m D i s p l a y N o d e V i e w S t a t e " > < H e i g h t > 1 5 0 < / H e i g h t > < I s E x p a n d e d > t r u e < / I s E x p a n d e d > < W i d t h > 2 0 0 < / W i d t h > < / a : V a l u e > < / a : K e y V a l u e O f D i a g r a m O b j e c t K e y a n y T y p e z b w N T n L X > < a : K e y V a l u e O f D i a g r a m O b j e c t K e y a n y T y p e z b w N T n L X > < a : K e y > < K e y > T a b l e s \ R E C C 2 < / K e y > < / a : K e y > < a : V a l u e   i : t y p e = " D i a g r a m D i s p l a y N o d e V i e w S t a t e " > < H e i g h t > 1 5 0 < / H e i g h t > < I s E x p a n d e d > t r u e < / I s E x p a n d e d > < L a y e d O u t > t r u e < / L a y e d O u t > < L e f t > 7 4 0 . 0 6 8 0 7 2 4 4 6 1 7 2 < / L e f t > < T a b I n d e x > 4 < / T a b I n d e x > < T o p > 2 5 9 . 1 7 6 4 7 0 5 8 8 2 3 5 3 < / T o p > < W i d t h > 2 0 0 < / W i d t h > < / a : V a l u e > < / a : K e y V a l u e O f D i a g r a m O b j e c t K e y a n y T y p e z b w N T n L X > < a : K e y V a l u e O f D i a g r a m O b j e c t K e y a n y T y p e z b w N T n L X > < a : K e y > < K e y > T a b l e s \ R E C C 2 \ C o l u m n s \ S U P E R I D < / K e y > < / a : K e y > < a : V a l u e   i : t y p e = " D i a g r a m D i s p l a y N o d e V i e w S t a t e " > < H e i g h t > 1 5 0 < / H e i g h t > < I s E x p a n d e d > t r u e < / I s E x p a n d e d > < W i d t h > 2 0 0 < / W i d t h > < / a : V a l u e > < / a : K e y V a l u e O f D i a g r a m O b j e c t K e y a n y T y p e z b w N T n L X > < a : K e y V a l u e O f D i a g r a m O b j e c t K e y a n y T y p e z b w N T n L X > < a : K e y > < K e y > T a b l e s \ R E C C 2 \ C o l u m n s \ I D < / K e y > < / a : K e y > < a : V a l u e   i : t y p e = " D i a g r a m D i s p l a y N o d e V i e w S t a t e " > < H e i g h t > 1 5 0 < / H e i g h t > < I s E x p a n d e d > t r u e < / I s E x p a n d e d > < W i d t h > 2 0 0 < / W i d t h > < / a : V a l u e > < / a : K e y V a l u e O f D i a g r a m O b j e c t K e y a n y T y p e z b w N T n L X > < a : K e y V a l u e O f D i a g r a m O b j e c t K e y a n y T y p e z b w N T n L X > < a : K e y > < K e y > T a b l e s \ R E C C 2 \ C o l u m n s \ A R _ N U M B E R < / K e y > < / a : K e y > < a : V a l u e   i : t y p e = " D i a g r a m D i s p l a y N o d e V i e w S t a t e " > < H e i g h t > 1 5 0 < / H e i g h t > < I s E x p a n d e d > t r u e < / I s E x p a n d e d > < W i d t h > 2 0 0 < / W i d t h > < / a : V a l u e > < / a : K e y V a l u e O f D i a g r a m O b j e c t K e y a n y T y p e z b w N T n L X > < a : K e y V a l u e O f D i a g r a m O b j e c t K e y a n y T y p e z b w N T n L X > < a : K e y > < K e y > T a b l e s \ R E C C 2 \ C o l u m n s \ A P P C O D E < / K e y > < / a : K e y > < a : V a l u e   i : t y p e = " D i a g r a m D i s p l a y N o d e V i e w S t a t e " > < H e i g h t > 1 5 0 < / H e i g h t > < I s E x p a n d e d > t r u e < / I s E x p a n d e d > < W i d t h > 2 0 0 < / W i d t h > < / a : V a l u e > < / a : K e y V a l u e O f D i a g r a m O b j e c t K e y a n y T y p e z b w N T n L X > < a : K e y V a l u e O f D i a g r a m O b j e c t K e y a n y T y p e z b w N T n L X > < a : K e y > < K e y > T a b l e s \ R E C C 2 \ C o l u m n s \ A R C 2 < / K e y > < / a : K e y > < a : V a l u e   i : t y p e = " D i a g r a m D i s p l a y N o d e V i e w S t a t e " > < H e i g h t > 1 5 0 < / H e i g h t > < I s E x p a n d e d > t r u e < / I s E x p a n d e d > < W i d t h > 2 0 0 < / W i d t h > < / a : V a l u e > < / a : K e y V a l u e O f D i a g r a m O b j e c t K e y a n y T y p e z b w N T n L X > < a : K e y V a l u e O f D i a g r a m O b j e c t K e y a n y T y p e z b w N T n L X > < a : K e y > < K e y > T a b l e s \ R E C C 2 \ C o l u m n s \ I M P S T A T U S < / K e y > < / a : K e y > < a : V a l u e   i : t y p e = " D i a g r a m D i s p l a y N o d e V i e w S t a t e " > < H e i g h t > 1 5 0 < / H e i g h t > < I s E x p a n d e d > t r u e < / I s E x p a n d e d > < W i d t h > 2 0 0 < / W i d t h > < / a : V a l u e > < / a : K e y V a l u e O f D i a g r a m O b j e c t K e y a n y T y p e z b w N T n L X > < a : K e y V a l u e O f D i a g r a m O b j e c t K e y a n y T y p e z b w N T n L X > < a : K e y > < K e y > T a b l e s \ R E C C 2 \ C o l u m n s \ I M P C O S T < / K e y > < / a : K e y > < a : V a l u e   i : t y p e = " D i a g r a m D i s p l a y N o d e V i e w S t a t e " > < H e i g h t > 1 5 0 < / H e i g h t > < I s E x p a n d e d > t r u e < / I s E x p a n d e d > < W i d t h > 2 0 0 < / W i d t h > < / a : V a l u e > < / a : K e y V a l u e O f D i a g r a m O b j e c t K e y a n y T y p e z b w N T n L X > < a : K e y V a l u e O f D i a g r a m O b j e c t K e y a n y T y p e z b w N T n L X > < a : K e y > < K e y > T a b l e s \ R E C C 2 \ C o l u m n s \ P S O U R C C O D E < / K e y > < / a : K e y > < a : V a l u e   i : t y p e = " D i a g r a m D i s p l a y N o d e V i e w S t a t e " > < H e i g h t > 1 5 0 < / H e i g h t > < I s E x p a n d e d > t r u e < / I s E x p a n d e d > < W i d t h > 2 0 0 < / W i d t h > < / a : V a l u e > < / a : K e y V a l u e O f D i a g r a m O b j e c t K e y a n y T y p e z b w N T n L X > < a : K e y V a l u e O f D i a g r a m O b j e c t K e y a n y T y p e z b w N T n L X > < a : K e y > < K e y > T a b l e s \ R E C C 2 \ C o l u m n s \ P C O N S E R V E D < / K e y > < / a : K e y > < a : V a l u e   i : t y p e = " D i a g r a m D i s p l a y N o d e V i e w S t a t e " > < H e i g h t > 1 5 0 < / H e i g h t > < I s E x p a n d e d > t r u e < / I s E x p a n d e d > < W i d t h > 2 0 0 < / W i d t h > < / a : V a l u e > < / a : K e y V a l u e O f D i a g r a m O b j e c t K e y a n y T y p e z b w N T n L X > < a : K e y V a l u e O f D i a g r a m O b j e c t K e y a n y T y p e z b w N T n L X > < a : K e y > < K e y > T a b l e s \ R E C C 2 \ C o l u m n s \ P S O U R C O N S V < / K e y > < / a : K e y > < a : V a l u e   i : t y p e = " D i a g r a m D i s p l a y N o d e V i e w S t a t e " > < H e i g h t > 1 5 0 < / H e i g h t > < I s E x p a n d e d > t r u e < / I s E x p a n d e d > < W i d t h > 2 0 0 < / W i d t h > < / a : V a l u e > < / a : K e y V a l u e O f D i a g r a m O b j e c t K e y a n y T y p e z b w N T n L X > < a : K e y V a l u e O f D i a g r a m O b j e c t K e y a n y T y p e z b w N T n L X > < a : K e y > < K e y > T a b l e s \ R E C C 2 \ C o l u m n s \ P S A V E D < / K e y > < / a : K e y > < a : V a l u e   i : t y p e = " D i a g r a m D i s p l a y N o d e V i e w S t a t e " > < H e i g h t > 1 5 0 < / H e i g h t > < I s E x p a n d e d > t r u e < / I s E x p a n d e d > < W i d t h > 2 0 0 < / W i d t h > < / a : V a l u e > < / a : K e y V a l u e O f D i a g r a m O b j e c t K e y a n y T y p e z b w N T n L X > < a : K e y V a l u e O f D i a g r a m O b j e c t K e y a n y T y p e z b w N T n L X > < a : K e y > < K e y > T a b l e s \ R E C C 2 \ C o l u m n s \ S S O U R C C O D E < / K e y > < / a : K e y > < a : V a l u e   i : t y p e = " D i a g r a m D i s p l a y N o d e V i e w S t a t e " > < H e i g h t > 1 5 0 < / H e i g h t > < I s E x p a n d e d > t r u e < / I s E x p a n d e d > < W i d t h > 2 0 0 < / W i d t h > < / a : V a l u e > < / a : K e y V a l u e O f D i a g r a m O b j e c t K e y a n y T y p e z b w N T n L X > < a : K e y V a l u e O f D i a g r a m O b j e c t K e y a n y T y p e z b w N T n L X > < a : K e y > < K e y > T a b l e s \ R E C C 2 \ C o l u m n s \ S C O N S E R V E D < / K e y > < / a : K e y > < a : V a l u e   i : t y p e = " D i a g r a m D i s p l a y N o d e V i e w S t a t e " > < H e i g h t > 1 5 0 < / H e i g h t > < I s E x p a n d e d > t r u e < / I s E x p a n d e d > < W i d t h > 2 0 0 < / W i d t h > < / a : V a l u e > < / a : K e y V a l u e O f D i a g r a m O b j e c t K e y a n y T y p e z b w N T n L X > < a : K e y V a l u e O f D i a g r a m O b j e c t K e y a n y T y p e z b w N T n L X > < a : K e y > < K e y > T a b l e s \ R E C C 2 \ C o l u m n s \ S S O U R C O N S V < / K e y > < / a : K e y > < a : V a l u e   i : t y p e = " D i a g r a m D i s p l a y N o d e V i e w S t a t e " > < H e i g h t > 1 5 0 < / H e i g h t > < I s E x p a n d e d > t r u e < / I s E x p a n d e d > < W i d t h > 2 0 0 < / W i d t h > < / a : V a l u e > < / a : K e y V a l u e O f D i a g r a m O b j e c t K e y a n y T y p e z b w N T n L X > < a : K e y V a l u e O f D i a g r a m O b j e c t K e y a n y T y p e z b w N T n L X > < a : K e y > < K e y > T a b l e s \ R E C C 2 \ C o l u m n s \ S S A V E D < / K e y > < / a : K e y > < a : V a l u e   i : t y p e = " D i a g r a m D i s p l a y N o d e V i e w S t a t e " > < H e i g h t > 1 5 0 < / H e i g h t > < I s E x p a n d e d > t r u e < / I s E x p a n d e d > < W i d t h > 2 0 0 < / W i d t h > < / a : V a l u e > < / a : K e y V a l u e O f D i a g r a m O b j e c t K e y a n y T y p e z b w N T n L X > < a : K e y V a l u e O f D i a g r a m O b j e c t K e y a n y T y p e z b w N T n L X > < a : K e y > < K e y > T a b l e s \ R E C C 2 \ C o l u m n s \ T S O U R C C O D E < / K e y > < / a : K e y > < a : V a l u e   i : t y p e = " D i a g r a m D i s p l a y N o d e V i e w S t a t e " > < H e i g h t > 1 5 0 < / H e i g h t > < I s E x p a n d e d > t r u e < / I s E x p a n d e d > < W i d t h > 2 0 0 < / W i d t h > < / a : V a l u e > < / a : K e y V a l u e O f D i a g r a m O b j e c t K e y a n y T y p e z b w N T n L X > < a : K e y V a l u e O f D i a g r a m O b j e c t K e y a n y T y p e z b w N T n L X > < a : K e y > < K e y > T a b l e s \ R E C C 2 \ C o l u m n s \ T C O N S E R V E D < / K e y > < / a : K e y > < a : V a l u e   i : t y p e = " D i a g r a m D i s p l a y N o d e V i e w S t a t e " > < H e i g h t > 1 5 0 < / H e i g h t > < I s E x p a n d e d > t r u e < / I s E x p a n d e d > < W i d t h > 2 0 0 < / W i d t h > < / a : V a l u e > < / a : K e y V a l u e O f D i a g r a m O b j e c t K e y a n y T y p e z b w N T n L X > < a : K e y V a l u e O f D i a g r a m O b j e c t K e y a n y T y p e z b w N T n L X > < a : K e y > < K e y > T a b l e s \ R E C C 2 \ C o l u m n s \ T S O U R C O N S V < / K e y > < / a : K e y > < a : V a l u e   i : t y p e = " D i a g r a m D i s p l a y N o d e V i e w S t a t e " > < H e i g h t > 1 5 0 < / H e i g h t > < I s E x p a n d e d > t r u e < / I s E x p a n d e d > < W i d t h > 2 0 0 < / W i d t h > < / a : V a l u e > < / a : K e y V a l u e O f D i a g r a m O b j e c t K e y a n y T y p e z b w N T n L X > < a : K e y V a l u e O f D i a g r a m O b j e c t K e y a n y T y p e z b w N T n L X > < a : K e y > < K e y > T a b l e s \ R E C C 2 \ C o l u m n s \ T S A V E D < / K e y > < / a : K e y > < a : V a l u e   i : t y p e = " D i a g r a m D i s p l a y N o d e V i e w S t a t e " > < H e i g h t > 1 5 0 < / H e i g h t > < I s E x p a n d e d > t r u e < / I s E x p a n d e d > < W i d t h > 2 0 0 < / W i d t h > < / a : V a l u e > < / a : K e y V a l u e O f D i a g r a m O b j e c t K e y a n y T y p e z b w N T n L X > < a : K e y V a l u e O f D i a g r a m O b j e c t K e y a n y T y p e z b w N T n L X > < a : K e y > < K e y > T a b l e s \ R E C C 2 \ C o l u m n s \ Q S O U R C C O D E < / K e y > < / a : K e y > < a : V a l u e   i : t y p e = " D i a g r a m D i s p l a y N o d e V i e w S t a t e " > < H e i g h t > 1 5 0 < / H e i g h t > < I s E x p a n d e d > t r u e < / I s E x p a n d e d > < W i d t h > 2 0 0 < / W i d t h > < / a : V a l u e > < / a : K e y V a l u e O f D i a g r a m O b j e c t K e y a n y T y p e z b w N T n L X > < a : K e y V a l u e O f D i a g r a m O b j e c t K e y a n y T y p e z b w N T n L X > < a : K e y > < K e y > T a b l e s \ R E C C 2 \ C o l u m n s \ Q C O N S E R V E D < / K e y > < / a : K e y > < a : V a l u e   i : t y p e = " D i a g r a m D i s p l a y N o d e V i e w S t a t e " > < H e i g h t > 1 5 0 < / H e i g h t > < I s E x p a n d e d > t r u e < / I s E x p a n d e d > < W i d t h > 2 0 0 < / W i d t h > < / a : V a l u e > < / a : K e y V a l u e O f D i a g r a m O b j e c t K e y a n y T y p e z b w N T n L X > < a : K e y V a l u e O f D i a g r a m O b j e c t K e y a n y T y p e z b w N T n L X > < a : K e y > < K e y > T a b l e s \ R E C C 2 \ C o l u m n s \ Q S O U R C O N S V < / K e y > < / a : K e y > < a : V a l u e   i : t y p e = " D i a g r a m D i s p l a y N o d e V i e w S t a t e " > < H e i g h t > 1 5 0 < / H e i g h t > < I s E x p a n d e d > t r u e < / I s E x p a n d e d > < W i d t h > 2 0 0 < / W i d t h > < / a : V a l u e > < / a : K e y V a l u e O f D i a g r a m O b j e c t K e y a n y T y p e z b w N T n L X > < a : K e y V a l u e O f D i a g r a m O b j e c t K e y a n y T y p e z b w N T n L X > < a : K e y > < K e y > T a b l e s \ R E C C 2 \ C o l u m n s \ Q S A V E D < / K e y > < / a : K e y > < a : V a l u e   i : t y p e = " D i a g r a m D i s p l a y N o d e V i e w S t a t e " > < H e i g h t > 1 5 0 < / H e i g h t > < I s E x p a n d e d > t r u e < / I s E x p a n d e d > < W i d t h > 2 0 0 < / W i d t h > < / a : V a l u e > < / a : K e y V a l u e O f D i a g r a m O b j e c t K e y a n y T y p e z b w N T n L X > < a : K e y V a l u e O f D i a g r a m O b j e c t K e y a n y T y p e z b w N T n L X > < a : K e y > < K e y > T a b l e s \ R E C C 2 \ C o l u m n s \ R E B A T E < / K e y > < / a : K e y > < a : V a l u e   i : t y p e = " D i a g r a m D i s p l a y N o d e V i e w S t a t e " > < H e i g h t > 1 5 0 < / H e i g h t > < I s E x p a n d e d > t r u e < / I s E x p a n d e d > < W i d t h > 2 0 0 < / W i d t h > < / a : V a l u e > < / a : K e y V a l u e O f D i a g r a m O b j e c t K e y a n y T y p e z b w N T n L X > < a : K e y V a l u e O f D i a g r a m O b j e c t K e y a n y T y p e z b w N T n L X > < a : K e y > < K e y > T a b l e s \ R E C C 2 \ C o l u m n s \ I N C R E M N T A L < / K e y > < / a : K e y > < a : V a l u e   i : t y p e = " D i a g r a m D i s p l a y N o d e V i e w S t a t e " > < H e i g h t > 1 5 0 < / H e i g h t > < I s E x p a n d e d > t r u e < / I s E x p a n d e d > < W i d t h > 2 0 0 < / W i d t h > < / a : V a l u e > < / a : K e y V a l u e O f D i a g r a m O b j e c t K e y a n y T y p e z b w N T n L X > < a : K e y V a l u e O f D i a g r a m O b j e c t K e y a n y T y p e z b w N T n L X > < a : K e y > < K e y > T a b l e s \ R E C C 2 \ C o l u m n s \ F Y < / K e y > < / a : K e y > < a : V a l u e   i : t y p e = " D i a g r a m D i s p l a y N o d e V i e w S t a t e " > < H e i g h t > 1 5 0 < / H e i g h t > < I s E x p a n d e d > t r u e < / I s E x p a n d e d > < W i d t h > 2 0 0 < / W i d t h > < / a : V a l u e > < / a : K e y V a l u e O f D i a g r a m O b j e c t K e y a n y T y p e z b w N T n L X > < a : K e y V a l u e O f D i a g r a m O b j e c t K e y a n y T y p e z b w N T n L X > < a : K e y > < K e y > T a b l e s \ R E C C 2 \ C o l u m n s \ I C _ C A P I T A L < / K e y > < / a : K e y > < a : V a l u e   i : t y p e = " D i a g r a m D i s p l a y N o d e V i e w S t a t e " > < H e i g h t > 1 5 0 < / H e i g h t > < I s E x p a n d e d > t r u e < / I s E x p a n d e d > < W i d t h > 2 0 0 < / W i d t h > < / a : V a l u e > < / a : K e y V a l u e O f D i a g r a m O b j e c t K e y a n y T y p e z b w N T n L X > < a : K e y V a l u e O f D i a g r a m O b j e c t K e y a n y T y p e z b w N T n L X > < a : K e y > < K e y > T a b l e s \ R E C C 2 \ C o l u m n s \ I C _ O T H E R < / K e y > < / a : K e y > < a : V a l u e   i : t y p e = " D i a g r a m D i s p l a y N o d e V i e w S t a t e " > < H e i g h t > 1 5 0 < / H e i g h t > < I s E x p a n d e d > t r u e < / I s E x p a n d e d > < W i d t h > 2 0 0 < / W i d t h > < / a : V a l u e > < / a : K e y V a l u e O f D i a g r a m O b j e c t K e y a n y T y p e z b w N T n L X > < a : K e y V a l u e O f D i a g r a m O b j e c t K e y a n y T y p e z b w N T n L X > < a : K e y > < K e y > T a b l e s \ R E C C 2 \ C o l u m n s \ P A Y B A C K < / K e y > < / a : K e y > < a : V a l u e   i : t y p e = " D i a g r a m D i s p l a y N o d e V i e w S t a t e " > < H e i g h t > 1 5 0 < / H e i g h t > < I s E x p a n d e d > t r u e < / I s E x p a n d e d > < W i d t h > 2 0 0 < / W i d t h > < / a : V a l u e > < / a : K e y V a l u e O f D i a g r a m O b j e c t K e y a n y T y p e z b w N T n L X > < a : K e y V a l u e O f D i a g r a m O b j e c t K e y a n y T y p e z b w N T n L X > < a : K e y > < K e y > T a b l e s \ R E C C 2 \ C o l u m n s \ B P T O O L < / K e y > < / a : K e y > < a : V a l u e   i : t y p e = " D i a g r a m D i s p l a y N o d e V i e w S t a t e " > < H e i g h t > 1 5 0 < / H e i g h t > < I s E x p a n d e d > t r u e < / I s E x p a n d e d > < W i d t h > 2 0 0 < / W i d t h > < / a : V a l u e > < / a : K e y V a l u e O f D i a g r a m O b j e c t K e y a n y T y p e z b w N T n L X > < a : K e y V a l u e O f D i a g r a m O b j e c t K e y a n y T y p e z b w N T n L X > < a : K e y > < K e y > T a b l e s \ R E C C < / K e y > < / a : K e y > < a : V a l u e   i : t y p e = " D i a g r a m D i s p l a y N o d e V i e w S t a t e " > < H e i g h t > 1 5 0 < / H e i g h t > < I s E x p a n d e d > t r u e < / I s E x p a n d e d > < L a y e d O u t > t r u e < / L a y e d O u t > < L e f t > 6 9 1 . 9 3 2 6 6 7 3 2 7 5 6 4 < / L e f t > < S c r o l l V e r t i c a l O f f s e t > 9 6 < / S c r o l l V e r t i c a l O f f s e t > < T a b I n d e x > 1 < / T a b I n d e x > < T o p > 3 3 . 2 9 4 1 1 7 6 4 7 0 5 8 9 5 4 < / T o p > < W i d t h > 2 0 0 < / W i d t h > < / a : V a l u e > < / a : K e y V a l u e O f D i a g r a m O b j e c t K e y a n y T y p e z b w N T n L X > < a : K e y V a l u e O f D i a g r a m O b j e c t K e y a n y T y p e z b w N T n L X > < a : K e y > < K e y > T a b l e s \ R E C C \ C o l u m n s \ S U P E R I D < / K e y > < / a : K e y > < a : V a l u e   i : t y p e = " D i a g r a m D i s p l a y N o d e V i e w S t a t e " > < H e i g h t > 1 5 0 < / H e i g h t > < I s E x p a n d e d > t r u e < / I s E x p a n d e d > < W i d t h > 2 0 0 < / W i d t h > < / a : V a l u e > < / a : K e y V a l u e O f D i a g r a m O b j e c t K e y a n y T y p e z b w N T n L X > < a : K e y V a l u e O f D i a g r a m O b j e c t K e y a n y T y p e z b w N T n L X > < a : K e y > < K e y > T a b l e s \ R E C C \ C o l u m n s \ I D < / K e y > < / a : K e y > < a : V a l u e   i : t y p e = " D i a g r a m D i s p l a y N o d e V i e w S t a t e " > < H e i g h t > 1 5 0 < / H e i g h t > < I s E x p a n d e d > t r u e < / I s E x p a n d e d > < W i d t h > 2 0 0 < / W i d t h > < / a : V a l u e > < / a : K e y V a l u e O f D i a g r a m O b j e c t K e y a n y T y p e z b w N T n L X > < a : K e y V a l u e O f D i a g r a m O b j e c t K e y a n y T y p e z b w N T n L X > < a : K e y > < K e y > T a b l e s \ R E C C \ C o l u m n s \ A R _ N U M B E R < / K e y > < / a : K e y > < a : V a l u e   i : t y p e = " D i a g r a m D i s p l a y N o d e V i e w S t a t e " > < H e i g h t > 1 5 0 < / H e i g h t > < I s E x p a n d e d > t r u e < / I s E x p a n d e d > < W i d t h > 2 0 0 < / W i d t h > < / a : V a l u e > < / a : K e y V a l u e O f D i a g r a m O b j e c t K e y a n y T y p e z b w N T n L X > < a : K e y V a l u e O f D i a g r a m O b j e c t K e y a n y T y p e z b w N T n L X > < a : K e y > < K e y > T a b l e s \ R E C C \ C o l u m n s \ A P P C O D E < / K e y > < / a : K e y > < a : V a l u e   i : t y p e = " D i a g r a m D i s p l a y N o d e V i e w S t a t e " > < H e i g h t > 1 5 0 < / H e i g h t > < I s E x p a n d e d > t r u e < / I s E x p a n d e d > < W i d t h > 2 0 0 < / W i d t h > < / a : V a l u e > < / a : K e y V a l u e O f D i a g r a m O b j e c t K e y a n y T y p e z b w N T n L X > < a : K e y V a l u e O f D i a g r a m O b j e c t K e y a n y T y p e z b w N T n L X > < a : K e y > < K e y > T a b l e s \ R E C C \ C o l u m n s \ A R C 2 < / K e y > < / a : K e y > < a : V a l u e   i : t y p e = " D i a g r a m D i s p l a y N o d e V i e w S t a t e " > < H e i g h t > 1 5 0 < / H e i g h t > < I s E x p a n d e d > t r u e < / I s E x p a n d e d > < W i d t h > 2 0 0 < / W i d t h > < / a : V a l u e > < / a : K e y V a l u e O f D i a g r a m O b j e c t K e y a n y T y p e z b w N T n L X > < a : K e y V a l u e O f D i a g r a m O b j e c t K e y a n y T y p e z b w N T n L X > < a : K e y > < K e y > T a b l e s \ R E C C \ C o l u m n s \ I M P S T A T U S < / K e y > < / a : K e y > < a : V a l u e   i : t y p e = " D i a g r a m D i s p l a y N o d e V i e w S t a t e " > < H e i g h t > 1 5 0 < / H e i g h t > < I s E x p a n d e d > t r u e < / I s E x p a n d e d > < W i d t h > 2 0 0 < / W i d t h > < / a : V a l u e > < / a : K e y V a l u e O f D i a g r a m O b j e c t K e y a n y T y p e z b w N T n L X > < a : K e y V a l u e O f D i a g r a m O b j e c t K e y a n y T y p e z b w N T n L X > < a : K e y > < K e y > T a b l e s \ R E C C \ C o l u m n s \ I M P C O S T < / K e y > < / a : K e y > < a : V a l u e   i : t y p e = " D i a g r a m D i s p l a y N o d e V i e w S t a t e " > < H e i g h t > 1 5 0 < / H e i g h t > < I s E x p a n d e d > t r u e < / I s E x p a n d e d > < W i d t h > 2 0 0 < / W i d t h > < / a : V a l u e > < / a : K e y V a l u e O f D i a g r a m O b j e c t K e y a n y T y p e z b w N T n L X > < a : K e y V a l u e O f D i a g r a m O b j e c t K e y a n y T y p e z b w N T n L X > < a : K e y > < K e y > T a b l e s \ R E C C \ C o l u m n s \ P S O U R C C O D E < / K e y > < / a : K e y > < a : V a l u e   i : t y p e = " D i a g r a m D i s p l a y N o d e V i e w S t a t e " > < H e i g h t > 1 5 0 < / H e i g h t > < I s E x p a n d e d > t r u e < / I s E x p a n d e d > < W i d t h > 2 0 0 < / W i d t h > < / a : V a l u e > < / a : K e y V a l u e O f D i a g r a m O b j e c t K e y a n y T y p e z b w N T n L X > < a : K e y V a l u e O f D i a g r a m O b j e c t K e y a n y T y p e z b w N T n L X > < a : K e y > < K e y > T a b l e s \ R E C C \ C o l u m n s \ P C O N S E R V E D < / K e y > < / a : K e y > < a : V a l u e   i : t y p e = " D i a g r a m D i s p l a y N o d e V i e w S t a t e " > < H e i g h t > 1 5 0 < / H e i g h t > < I s E x p a n d e d > t r u e < / I s E x p a n d e d > < W i d t h > 2 0 0 < / W i d t h > < / a : V a l u e > < / a : K e y V a l u e O f D i a g r a m O b j e c t K e y a n y T y p e z b w N T n L X > < a : K e y V a l u e O f D i a g r a m O b j e c t K e y a n y T y p e z b w N T n L X > < a : K e y > < K e y > T a b l e s \ R E C C \ C o l u m n s \ P S O U R C O N S V < / K e y > < / a : K e y > < a : V a l u e   i : t y p e = " D i a g r a m D i s p l a y N o d e V i e w S t a t e " > < H e i g h t > 1 5 0 < / H e i g h t > < I s E x p a n d e d > t r u e < / I s E x p a n d e d > < W i d t h > 2 0 0 < / W i d t h > < / a : V a l u e > < / a : K e y V a l u e O f D i a g r a m O b j e c t K e y a n y T y p e z b w N T n L X > < a : K e y V a l u e O f D i a g r a m O b j e c t K e y a n y T y p e z b w N T n L X > < a : K e y > < K e y > T a b l e s \ R E C C \ C o l u m n s \ P S A V E D < / K e y > < / a : K e y > < a : V a l u e   i : t y p e = " D i a g r a m D i s p l a y N o d e V i e w S t a t e " > < H e i g h t > 1 5 0 < / H e i g h t > < I s E x p a n d e d > t r u e < / I s E x p a n d e d > < W i d t h > 2 0 0 < / W i d t h > < / a : V a l u e > < / a : K e y V a l u e O f D i a g r a m O b j e c t K e y a n y T y p e z b w N T n L X > < a : K e y V a l u e O f D i a g r a m O b j e c t K e y a n y T y p e z b w N T n L X > < a : K e y > < K e y > T a b l e s \ R E C C \ C o l u m n s \ S S O U R C C O D E < / K e y > < / a : K e y > < a : V a l u e   i : t y p e = " D i a g r a m D i s p l a y N o d e V i e w S t a t e " > < H e i g h t > 1 5 0 < / H e i g h t > < I s E x p a n d e d > t r u e < / I s E x p a n d e d > < W i d t h > 2 0 0 < / W i d t h > < / a : V a l u e > < / a : K e y V a l u e O f D i a g r a m O b j e c t K e y a n y T y p e z b w N T n L X > < a : K e y V a l u e O f D i a g r a m O b j e c t K e y a n y T y p e z b w N T n L X > < a : K e y > < K e y > T a b l e s \ R E C C \ C o l u m n s \ S C O N S E R V E D < / K e y > < / a : K e y > < a : V a l u e   i : t y p e = " D i a g r a m D i s p l a y N o d e V i e w S t a t e " > < H e i g h t > 1 5 0 < / H e i g h t > < I s E x p a n d e d > t r u e < / I s E x p a n d e d > < W i d t h > 2 0 0 < / W i d t h > < / a : V a l u e > < / a : K e y V a l u e O f D i a g r a m O b j e c t K e y a n y T y p e z b w N T n L X > < a : K e y V a l u e O f D i a g r a m O b j e c t K e y a n y T y p e z b w N T n L X > < a : K e y > < K e y > T a b l e s \ R E C C \ C o l u m n s \ S S O U R C O N S V < / K e y > < / a : K e y > < a : V a l u e   i : t y p e = " D i a g r a m D i s p l a y N o d e V i e w S t a t e " > < H e i g h t > 1 5 0 < / H e i g h t > < I s E x p a n d e d > t r u e < / I s E x p a n d e d > < W i d t h > 2 0 0 < / W i d t h > < / a : V a l u e > < / a : K e y V a l u e O f D i a g r a m O b j e c t K e y a n y T y p e z b w N T n L X > < a : K e y V a l u e O f D i a g r a m O b j e c t K e y a n y T y p e z b w N T n L X > < a : K e y > < K e y > T a b l e s \ R E C C \ C o l u m n s \ S S A V E D < / K e y > < / a : K e y > < a : V a l u e   i : t y p e = " D i a g r a m D i s p l a y N o d e V i e w S t a t e " > < H e i g h t > 1 5 0 < / H e i g h t > < I s E x p a n d e d > t r u e < / I s E x p a n d e d > < W i d t h > 2 0 0 < / W i d t h > < / a : V a l u e > < / a : K e y V a l u e O f D i a g r a m O b j e c t K e y a n y T y p e z b w N T n L X > < a : K e y V a l u e O f D i a g r a m O b j e c t K e y a n y T y p e z b w N T n L X > < a : K e y > < K e y > T a b l e s \ R E C C \ C o l u m n s \ T S O U R C C O D E < / K e y > < / a : K e y > < a : V a l u e   i : t y p e = " D i a g r a m D i s p l a y N o d e V i e w S t a t e " > < H e i g h t > 1 5 0 < / H e i g h t > < I s E x p a n d e d > t r u e < / I s E x p a n d e d > < W i d t h > 2 0 0 < / W i d t h > < / a : V a l u e > < / a : K e y V a l u e O f D i a g r a m O b j e c t K e y a n y T y p e z b w N T n L X > < a : K e y V a l u e O f D i a g r a m O b j e c t K e y a n y T y p e z b w N T n L X > < a : K e y > < K e y > T a b l e s \ R E C C \ C o l u m n s \ T C O N S E R V E D < / K e y > < / a : K e y > < a : V a l u e   i : t y p e = " D i a g r a m D i s p l a y N o d e V i e w S t a t e " > < H e i g h t > 1 5 0 < / H e i g h t > < I s E x p a n d e d > t r u e < / I s E x p a n d e d > < W i d t h > 2 0 0 < / W i d t h > < / a : V a l u e > < / a : K e y V a l u e O f D i a g r a m O b j e c t K e y a n y T y p e z b w N T n L X > < a : K e y V a l u e O f D i a g r a m O b j e c t K e y a n y T y p e z b w N T n L X > < a : K e y > < K e y > T a b l e s \ R E C C \ C o l u m n s \ T S O U R C O N S V < / K e y > < / a : K e y > < a : V a l u e   i : t y p e = " D i a g r a m D i s p l a y N o d e V i e w S t a t e " > < H e i g h t > 1 5 0 < / H e i g h t > < I s E x p a n d e d > t r u e < / I s E x p a n d e d > < W i d t h > 2 0 0 < / W i d t h > < / a : V a l u e > < / a : K e y V a l u e O f D i a g r a m O b j e c t K e y a n y T y p e z b w N T n L X > < a : K e y V a l u e O f D i a g r a m O b j e c t K e y a n y T y p e z b w N T n L X > < a : K e y > < K e y > T a b l e s \ R E C C \ C o l u m n s \ T S A V E D < / K e y > < / a : K e y > < a : V a l u e   i : t y p e = " D i a g r a m D i s p l a y N o d e V i e w S t a t e " > < H e i g h t > 1 5 0 < / H e i g h t > < I s E x p a n d e d > t r u e < / I s E x p a n d e d > < W i d t h > 2 0 0 < / W i d t h > < / a : V a l u e > < / a : K e y V a l u e O f D i a g r a m O b j e c t K e y a n y T y p e z b w N T n L X > < a : K e y V a l u e O f D i a g r a m O b j e c t K e y a n y T y p e z b w N T n L X > < a : K e y > < K e y > T a b l e s \ R E C C \ C o l u m n s \ Q S O U R C C O D E < / K e y > < / a : K e y > < a : V a l u e   i : t y p e = " D i a g r a m D i s p l a y N o d e V i e w S t a t e " > < H e i g h t > 1 5 0 < / H e i g h t > < I s E x p a n d e d > t r u e < / I s E x p a n d e d > < W i d t h > 2 0 0 < / W i d t h > < / a : V a l u e > < / a : K e y V a l u e O f D i a g r a m O b j e c t K e y a n y T y p e z b w N T n L X > < a : K e y V a l u e O f D i a g r a m O b j e c t K e y a n y T y p e z b w N T n L X > < a : K e y > < K e y > T a b l e s \ R E C C \ C o l u m n s \ Q C O N S E R V E D < / K e y > < / a : K e y > < a : V a l u e   i : t y p e = " D i a g r a m D i s p l a y N o d e V i e w S t a t e " > < H e i g h t > 1 5 0 < / H e i g h t > < I s E x p a n d e d > t r u e < / I s E x p a n d e d > < W i d t h > 2 0 0 < / W i d t h > < / a : V a l u e > < / a : K e y V a l u e O f D i a g r a m O b j e c t K e y a n y T y p e z b w N T n L X > < a : K e y V a l u e O f D i a g r a m O b j e c t K e y a n y T y p e z b w N T n L X > < a : K e y > < K e y > T a b l e s \ R E C C \ C o l u m n s \ Q S O U R C O N S V < / K e y > < / a : K e y > < a : V a l u e   i : t y p e = " D i a g r a m D i s p l a y N o d e V i e w S t a t e " > < H e i g h t > 1 5 0 < / H e i g h t > < I s E x p a n d e d > t r u e < / I s E x p a n d e d > < W i d t h > 2 0 0 < / W i d t h > < / a : V a l u e > < / a : K e y V a l u e O f D i a g r a m O b j e c t K e y a n y T y p e z b w N T n L X > < a : K e y V a l u e O f D i a g r a m O b j e c t K e y a n y T y p e z b w N T n L X > < a : K e y > < K e y > T a b l e s \ R E C C \ C o l u m n s \ Q S A V E D < / K e y > < / a : K e y > < a : V a l u e   i : t y p e = " D i a g r a m D i s p l a y N o d e V i e w S t a t e " > < H e i g h t > 1 5 0 < / H e i g h t > < I s E x p a n d e d > t r u e < / I s E x p a n d e d > < W i d t h > 2 0 0 < / W i d t h > < / a : V a l u e > < / a : K e y V a l u e O f D i a g r a m O b j e c t K e y a n y T y p e z b w N T n L X > < a : K e y V a l u e O f D i a g r a m O b j e c t K e y a n y T y p e z b w N T n L X > < a : K e y > < K e y > T a b l e s \ R E C C \ C o l u m n s \ R E B A T E < / K e y > < / a : K e y > < a : V a l u e   i : t y p e = " D i a g r a m D i s p l a y N o d e V i e w S t a t e " > < H e i g h t > 1 5 0 < / H e i g h t > < I s E x p a n d e d > t r u e < / I s E x p a n d e d > < W i d t h > 2 0 0 < / W i d t h > < / a : V a l u e > < / a : K e y V a l u e O f D i a g r a m O b j e c t K e y a n y T y p e z b w N T n L X > < a : K e y V a l u e O f D i a g r a m O b j e c t K e y a n y T y p e z b w N T n L X > < a : K e y > < K e y > T a b l e s \ R E C C \ C o l u m n s \ I N C R E M N T A L < / K e y > < / a : K e y > < a : V a l u e   i : t y p e = " D i a g r a m D i s p l a y N o d e V i e w S t a t e " > < H e i g h t > 1 5 0 < / H e i g h t > < I s E x p a n d e d > t r u e < / I s E x p a n d e d > < W i d t h > 2 0 0 < / W i d t h > < / a : V a l u e > < / a : K e y V a l u e O f D i a g r a m O b j e c t K e y a n y T y p e z b w N T n L X > < a : K e y V a l u e O f D i a g r a m O b j e c t K e y a n y T y p e z b w N T n L X > < a : K e y > < K e y > T a b l e s \ R E C C \ C o l u m n s \ F Y < / K e y > < / a : K e y > < a : V a l u e   i : t y p e = " D i a g r a m D i s p l a y N o d e V i e w S t a t e " > < H e i g h t > 1 5 0 < / H e i g h t > < I s E x p a n d e d > t r u e < / I s E x p a n d e d > < W i d t h > 2 0 0 < / W i d t h > < / a : V a l u e > < / a : K e y V a l u e O f D i a g r a m O b j e c t K e y a n y T y p e z b w N T n L X > < a : K e y V a l u e O f D i a g r a m O b j e c t K e y a n y T y p e z b w N T n L X > < a : K e y > < K e y > T a b l e s \ R E C C \ C o l u m n s \ I C _ C A P I T A L < / K e y > < / a : K e y > < a : V a l u e   i : t y p e = " D i a g r a m D i s p l a y N o d e V i e w S t a t e " > < H e i g h t > 1 5 0 < / H e i g h t > < I s E x p a n d e d > t r u e < / I s E x p a n d e d > < W i d t h > 2 0 0 < / W i d t h > < / a : V a l u e > < / a : K e y V a l u e O f D i a g r a m O b j e c t K e y a n y T y p e z b w N T n L X > < a : K e y V a l u e O f D i a g r a m O b j e c t K e y a n y T y p e z b w N T n L X > < a : K e y > < K e y > T a b l e s \ R E C C \ C o l u m n s \ I C _ O T H E R < / K e y > < / a : K e y > < a : V a l u e   i : t y p e = " D i a g r a m D i s p l a y N o d e V i e w S t a t e " > < H e i g h t > 1 5 0 < / H e i g h t > < I s E x p a n d e d > t r u e < / I s E x p a n d e d > < W i d t h > 2 0 0 < / W i d t h > < / a : V a l u e > < / a : K e y V a l u e O f D i a g r a m O b j e c t K e y a n y T y p e z b w N T n L X > < a : K e y V a l u e O f D i a g r a m O b j e c t K e y a n y T y p e z b w N T n L X > < a : K e y > < K e y > T a b l e s \ R E C C \ C o l u m n s \ P A Y B A C K < / K e y > < / a : K e y > < a : V a l u e   i : t y p e = " D i a g r a m D i s p l a y N o d e V i e w S t a t e " > < H e i g h t > 1 5 0 < / H e i g h t > < I s E x p a n d e d > t r u e < / I s E x p a n d e d > < W i d t h > 2 0 0 < / W i d t h > < / a : V a l u e > < / a : K e y V a l u e O f D i a g r a m O b j e c t K e y a n y T y p e z b w N T n L X > < a : K e y V a l u e O f D i a g r a m O b j e c t K e y a n y T y p e z b w N T n L X > < a : K e y > < K e y > T a b l e s \ R E C C \ C o l u m n s \ B P T O O L < / K e y > < / a : K e y > < a : V a l u e   i : t y p e = " D i a g r a m D i s p l a y N o d e V i e w S t a t e " > < H e i g h t > 1 5 0 < / H e i g h t > < I s E x p a n d e d > t r u e < / I s E x p a n d e d > < W i d t h > 2 0 0 < / W i d t h > < / a : V a l u e > < / a : K e y V a l u e O f D i a g r a m O b j e c t K e y a n y T y p e z b w N T n L X > < a : K e y V a l u e O f D i a g r a m O b j e c t K e y a n y T y p e z b w N T n L X > < a : K e y > < K e y > T a b l e s \ R E C C \ C o l u m n s \ I C   C o s t < / K e y > < / a : K e y > < a : V a l u e   i : t y p e = " D i a g r a m D i s p l a y N o d e V i e w S t a t e " > < H e i g h t > 1 5 0 < / H e i g h t > < I s E x p a n d e d > t r u e < / I s E x p a n d e d > < W i d t h > 2 0 0 < / W i d t h > < / a : V a l u e > < / a : K e y V a l u e O f D i a g r a m O b j e c t K e y a n y T y p e z b w N T n L X > < a : K e y V a l u e O f D i a g r a m O b j e c t K e y a n y T y p e z b w N T n L X > < a : K e y > < K e y > T a b l e s \ R E C C \ M e a s u r e s \ I m p < / K e y > < / a : K e y > < a : V a l u e   i : t y p e = " D i a g r a m D i s p l a y N o d e V i e w S t a t e " > < H e i g h t > 1 5 0 < / H e i g h t > < I s E x p a n d e d > t r u e < / I s E x p a n d e d > < W i d t h > 2 0 0 < / W i d t h > < / a : V a l u e > < / a : K e y V a l u e O f D i a g r a m O b j e c t K e y a n y T y p e z b w N T n L X > < a : K e y V a l u e O f D i a g r a m O b j e c t K e y a n y T y p e z b w N T n L X > < a : K e y > < K e y > T a b l e s \ R E C C \ M e a s u r e s \ N o t   I m p < / K e y > < / a : K e y > < a : V a l u e   i : t y p e = " D i a g r a m D i s p l a y N o d e V i e w S t a t e " > < H e i g h t > 1 5 0 < / H e i g h t > < I s E x p a n d e d > t r u e < / I s E x p a n d e d > < W i d t h > 2 0 0 < / W i d t h > < / a : V a l u e > < / a : K e y V a l u e O f D i a g r a m O b j e c t K e y a n y T y p e z b w N T n L X > < a : K e y V a l u e O f D i a g r a m O b j e c t K e y a n y T y p e z b w N T n L X > < a : K e y > < K e y > T a b l e s \ R E C C \ M e a s u r e s \ U n k n o w n   I m p < / K e y > < / a : K e y > < a : V a l u e   i : t y p e = " D i a g r a m D i s p l a y N o d e V i e w S t a t e " > < H e i g h t > 1 5 0 < / H e i g h t > < I s E x p a n d e d > t r u e < / I s E x p a n d e d > < W i d t h > 2 0 0 < / W i d t h > < / a : V a l u e > < / a : K e y V a l u e O f D i a g r a m O b j e c t K e y a n y T y p e z b w N T n L X > < a : K e y V a l u e O f D i a g r a m O b j e c t K e y a n y T y p e z b w N T n L X > < a : K e y > < K e y > T a b l e s \ R E C C \ M e a s u r e s \ B l a n k   I m p < / K e y > < / a : K e y > < a : V a l u e   i : t y p e = " D i a g r a m D i s p l a y N o d e V i e w S t a t e " > < H e i g h t > 1 5 0 < / H e i g h t > < I s E x p a n d e d > t r u e < / I s E x p a n d e d > < W i d t h > 2 0 0 < / W i d t h > < / a : V a l u e > < / a : K e y V a l u e O f D i a g r a m O b j e c t K e y a n y T y p e z b w N T n L X > < a : K e y V a l u e O f D i a g r a m O b j e c t K e y a n y T y p e z b w N T n L X > < a : K e y > < K e y > T a b l e s \ R E C C \ M e a s u r e s \ I m p   p < / K e y > < / a : K e y > < a : V a l u e   i : t y p e = " D i a g r a m D i s p l a y N o d e V i e w S t a t e " > < H e i g h t > 1 5 0 < / H e i g h t > < I s E x p a n d e d > t r u e < / I s E x p a n d e d > < W i d t h > 2 0 0 < / W i d t h > < / a : V a l u e > < / a : K e y V a l u e O f D i a g r a m O b j e c t K e y a n y T y p e z b w N T n L X > < a : K e y V a l u e O f D i a g r a m O b j e c t K e y a n y T y p e z b w N T n L X > < a : K e y > < K e y > T a b l e s \ R E C C \ M e a s u r e s \ I m p   k < / K e y > < / a : K e y > < a : V a l u e   i : t y p e = " D i a g r a m D i s p l a y N o d e V i e w S t a t e " > < H e i g h t > 1 5 0 < / H e i g h t > < I s E x p a n d e d > t r u e < / I s E x p a n d e d > < W i d t h > 2 0 0 < / W i d t h > < / a : V a l u e > < / a : K e y V a l u e O f D i a g r a m O b j e c t K e y a n y T y p e z b w N T n L X > < a : K e y V a l u e O f D i a g r a m O b j e c t K e y a n y T y p e z b w N T n L X > < a : K e y > < K e y > T a b l e s \ R E C C \ M e a s u r e s \ I m p % < / K e y > < / a : K e y > < a : V a l u e   i : t y p e = " D i a g r a m D i s p l a y N o d e V i e w S t a t e " > < H e i g h t > 1 5 0 < / H e i g h t > < I s E x p a n d e d > t r u e < / I s E x p a n d e d > < W i d t h > 2 0 0 < / W i d t h > < / a : V a l u e > < / a : K e y V a l u e O f D i a g r a m O b j e c t K e y a n y T y p e z b w N T n L X > < a : K e y V a l u e O f D i a g r a m O b j e c t K e y a n y T y p e z b w N T n L X > < a : K e y > < K e y > T a b l e s \ R E C C \ M e a s u r e s \ C o u n t   o f   S U P E R I D < / K e y > < / a : K e y > < a : V a l u e   i : t y p e = " D i a g r a m D i s p l a y N o d e V i e w S t a t e " > < H e i g h t > 1 5 0 < / H e i g h t > < I s E x p a n d e d > t r u e < / I s E x p a n d e d > < W i d t h > 2 0 0 < / W i d t h > < / a : V a l u e > < / a : K e y V a l u e O f D i a g r a m O b j e c t K e y a n y T y p e z b w N T n L X > < a : K e y V a l u e O f D i a g r a m O b j e c t K e y a n y T y p e z b w N T n L X > < a : K e y > < K e y > T a b l e s \ R E C C \ C o u n t   o f   S U P E R I D \ A d d i t i o n a l   I n f o \ I m p l i c i t   M e a s u r e < / K e y > < / a : K e y > < a : V a l u e   i : t y p e = " D i a g r a m D i s p l a y V i e w S t a t e I D i a g r a m T a g A d d i t i o n a l I n f o " / > < / a : K e y V a l u e O f D i a g r a m O b j e c t K e y a n y T y p e z b w N T n L X > < a : K e y V a l u e O f D i a g r a m O b j e c t K e y a n y T y p e z b w N T n L X > < a : K e y > < K e y > T a b l e s \ R E C C \ M e a s u r e s \ C o u n t   o f   I M P S T A T U S < / K e y > < / a : K e y > < a : V a l u e   i : t y p e = " D i a g r a m D i s p l a y N o d e V i e w S t a t e " > < H e i g h t > 1 5 0 < / H e i g h t > < I s E x p a n d e d > t r u e < / I s E x p a n d e d > < W i d t h > 2 0 0 < / W i d t h > < / a : V a l u e > < / a : K e y V a l u e O f D i a g r a m O b j e c t K e y a n y T y p e z b w N T n L X > < a : K e y V a l u e O f D i a g r a m O b j e c t K e y a n y T y p e z b w N T n L X > < a : K e y > < K e y > T a b l e s \ R E C C \ C o u n t   o f   I M P S T A T U S \ A d d i t i o n a l   I n f o \ I m p l i c i t   M e a s u r e < / K e y > < / a : K e y > < a : V a l u e   i : t y p e = " D i a g r a m D i s p l a y V i e w S t a t e I D i a g r a m T a g A d d i t i o n a l I n f o " / > < / a : K e y V a l u e O f D i a g r a m O b j e c t K e y a n y T y p e z b w N T n L X > < a : K e y V a l u e O f D i a g r a m O b j e c t K e y a n y T y p e z b w N T n L X > < a : K e y > < K e y > T a b l e s \ R E C C \ M e a s u r e s \ D i s t i n c t   C o u n t   o f   I M P S T A T U S < / K e y > < / a : K e y > < a : V a l u e   i : t y p e = " D i a g r a m D i s p l a y N o d e V i e w S t a t e " > < H e i g h t > 1 5 0 < / H e i g h t > < I s E x p a n d e d > t r u e < / I s E x p a n d e d > < W i d t h > 2 0 0 < / W i d t h > < / a : V a l u e > < / a : K e y V a l u e O f D i a g r a m O b j e c t K e y a n y T y p e z b w N T n L X > < a : K e y V a l u e O f D i a g r a m O b j e c t K e y a n y T y p e z b w N T n L X > < a : K e y > < K e y > T a b l e s \ R E C C \ D i s t i n c t   C o u n t   o f   I M P S T A T U S \ A d d i t i o n a l   I n f o \ I m p l i c i t   M e a s u r e < / K e y > < / a : K e y > < a : V a l u e   i : t y p e = " D i a g r a m D i s p l a y V i e w S t a t e I D i a g r a m T a g A d d i t i o n a l I n f o " / > < / a : K e y V a l u e O f D i a g r a m O b j e c t K e y a n y T y p e z b w N T n L X > < a : K e y V a l u e O f D i a g r a m O b j e c t K e y a n y T y p e z b w N T n L X > < a : K e y > < K e y > T a b l e s \ P S O U R C E   C o d e < / K e y > < / a : K e y > < a : V a l u e   i : t y p e = " D i a g r a m D i s p l a y N o d e V i e w S t a t e " > < H e i g h t > 1 5 0 < / H e i g h t > < I s E x p a n d e d > t r u e < / I s E x p a n d e d > < L a y e d O u t > t r u e < / L a y e d O u t > < L e f t > 9 8 0 . 0 6 8 0 7 2 4 4 6 1 7 2 < / L e f t > < T a b I n d e x > 5 < / T a b I n d e x > < T o p > 2 0 8 . 0 1 9 6 0 7 8 4 3 1 3 7 2 4 < / T o p > < W i d t h > 2 0 0 < / W i d t h > < / a : V a l u e > < / a : K e y V a l u e O f D i a g r a m O b j e c t K e y a n y T y p e z b w N T n L X > < a : K e y V a l u e O f D i a g r a m O b j e c t K e y a n y T y p e z b w N T n L X > < a : K e y > < K e y > T a b l e s \ P S O U R C E   C o d e \ C o l u m n s \ S T R E A M   T Y P E < / K e y > < / a : K e y > < a : V a l u e   i : t y p e = " D i a g r a m D i s p l a y N o d e V i e w S t a t e " > < H e i g h t > 1 5 0 < / H e i g h t > < I s E x p a n d e d > t r u e < / I s E x p a n d e d > < W i d t h > 2 0 0 < / W i d t h > < / a : V a l u e > < / a : K e y V a l u e O f D i a g r a m O b j e c t K e y a n y T y p e z b w N T n L X > < a : K e y V a l u e O f D i a g r a m O b j e c t K e y a n y T y p e z b w N T n L X > < a : K e y > < K e y > T a b l e s \ P S O U R C E   C o d e \ C o l u m n s \ S T R E A M < / K e y > < / a : K e y > < a : V a l u e   i : t y p e = " D i a g r a m D i s p l a y N o d e V i e w S t a t e " > < H e i g h t > 1 5 0 < / H e i g h t > < I s E x p a n d e d > t r u e < / I s E x p a n d e d > < W i d t h > 2 0 0 < / W i d t h > < / a : V a l u e > < / a : K e y V a l u e O f D i a g r a m O b j e c t K e y a n y T y p e z b w N T n L X > < a : K e y V a l u e O f D i a g r a m O b j e c t K e y a n y T y p e z b w N T n L X > < a : K e y > < K e y > T a b l e s \ P S O U R C E   C o d e \ C o l u m n s \ P S O U R C E C O D E < / K e y > < / a : K e y > < a : V a l u e   i : t y p e = " D i a g r a m D i s p l a y N o d e V i e w S t a t e " > < H e i g h t > 1 5 0 < / H e i g h t > < I s E x p a n d e d > t r u e < / I s E x p a n d e d > < W i d t h > 2 0 0 < / W i d t h > < / a : V a l u e > < / a : K e y V a l u e O f D i a g r a m O b j e c t K e y a n y T y p e z b w N T n L X > < a : K e y V a l u e O f D i a g r a m O b j e c t K e y a n y T y p e z b w N T n L X > < a : K e y > < K e y > T a b l e s \ P S O U R C E   C o d e \ C o l u m n s \ C O N S U M P T I O N   U N I T S < / K e y > < / a : K e y > < a : V a l u e   i : t y p e = " D i a g r a m D i s p l a y N o d e V i e w S t a t e " > < H e i g h t > 1 5 0 < / H e i g h t > < I s E x p a n d e d > t r u e < / I s E x p a n d e d > < W i d t h > 2 0 0 < / W i d t h > < / a : V a l u e > < / a : K e y V a l u e O f D i a g r a m O b j e c t K e y a n y T y p e z b w N T n L X > < a : K e y V a l u e O f D i a g r a m O b j e c t K e y a n y T y p e z b w N T n L X > < a : K e y > < K e y > R e l a t i o n s h i p s \ & l t ; T a b l e s \ R E C C \ C o l u m n s \ I D & g t ; - & l t ; T a b l e s \ A S S E S S \ C o l u m n s \ I D & g t ; < / K e y > < / a : K e y > < a : V a l u e   i : t y p e = " D i a g r a m D i s p l a y L i n k V i e w S t a t e " > < A u t o m a t i o n P r o p e r t y H e l p e r T e x t > E n d   p o i n t   1 :   ( 6 7 5 . 9 3 2 6 6 7 3 2 7 5 6 4 , 1 0 8 . 2 9 4 1 1 8 ) .   E n d   p o i n t   2 :   ( 2 1 6 , 7 5 )   < / A u t o m a t i o n P r o p e r t y H e l p e r T e x t > < L a y e d O u t > t r u e < / L a y e d O u t > < P o i n t s   x m l n s : b = " h t t p : / / s c h e m a s . d a t a c o n t r a c t . o r g / 2 0 0 4 / 0 7 / S y s t e m . W i n d o w s " > < b : P o i n t > < b : _ x > 6 7 5 . 9 3 2 6 6 7 3 2 7 5 6 4 < / b : _ x > < b : _ y > 1 0 8 . 2 9 4 1 1 8 0 0 0 0 0 0 0 1 < / b : _ y > < / b : P o i n t > < b : P o i n t > < b : _ x > 4 4 7 . 9 6 6 3 3 3 5 < / b : _ x > < b : _ y > 1 0 8 . 2 9 4 1 1 8 < / b : _ y > < / b : P o i n t > < b : P o i n t > < b : _ x > 4 4 5 . 9 6 6 3 3 3 5 < / b : _ x > < b : _ y > 1 0 6 . 2 9 4 1 1 8 < / b : _ y > < / b : P o i n t > < b : P o i n t > < b : _ x > 4 4 5 . 9 6 6 3 3 3 5 < / b : _ x > < b : _ y > 7 7 < / b : _ y > < / b : P o i n t > < b : P o i n t > < b : _ x > 4 4 3 . 9 6 6 3 3 3 5 < / b : _ x > < b : _ y > 7 5 < / b : _ y > < / b : P o i n t > < b : P o i n t > < b : _ x > 2 1 5 . 9 9 9 9 9 9 9 9 9 9 9 9 8 6 < / b : _ x > < b : _ y > 7 5 < / b : _ y > < / b : P o i n t > < / P o i n t s > < / a : V a l u e > < / a : K e y V a l u e O f D i a g r a m O b j e c t K e y a n y T y p e z b w N T n L X > < a : K e y V a l u e O f D i a g r a m O b j e c t K e y a n y T y p e z b w N T n L X > < a : K e y > < K e y > R e l a t i o n s h i p s \ & l t ; T a b l e s \ R E C C \ C o l u m n s \ I D & g t ; - & l t ; T a b l e s \ A S S E S S \ C o l u m n s \ I D & g t ; \ F K < / K e y > < / a : K e y > < a : V a l u e   i : t y p e = " D i a g r a m D i s p l a y L i n k E n d p o i n t V i e w S t a t e " > < H e i g h t > 1 6 < / H e i g h t > < L a b e l L o c a t i o n   x m l n s : b = " h t t p : / / s c h e m a s . d a t a c o n t r a c t . o r g / 2 0 0 4 / 0 7 / S y s t e m . W i n d o w s " > < b : _ x > 6 7 5 . 9 3 2 6 6 7 3 2 7 5 6 4 < / b : _ x > < b : _ y > 1 0 0 . 2 9 4 1 1 8 0 0 0 0 0 0 0 1 < / b : _ y > < / L a b e l L o c a t i o n > < L o c a t i o n   x m l n s : b = " h t t p : / / s c h e m a s . d a t a c o n t r a c t . o r g / 2 0 0 4 / 0 7 / S y s t e m . W i n d o w s " > < b : _ x > 6 9 1 . 9 3 2 6 6 7 3 2 7 5 6 4 < / b : _ x > < b : _ y > 1 0 8 . 2 9 4 1 1 8 < / b : _ y > < / L o c a t i o n > < S h a p e R o t a t e A n g l e > 1 7 9 . 9 9 9 9 9 9 9 9 9 9 9 9 9 4 < / S h a p e R o t a t e A n g l e > < W i d t h > 1 6 < / W i d t h > < / a : V a l u e > < / a : K e y V a l u e O f D i a g r a m O b j e c t K e y a n y T y p e z b w N T n L X > < a : K e y V a l u e O f D i a g r a m O b j e c t K e y a n y T y p e z b w N T n L X > < a : K e y > < K e y > R e l a t i o n s h i p s \ & l t ; T a b l e s \ R E C C \ C o l u m n s \ I D & g t ; - & l t ; T a b l e s \ A S S E S S \ C o l u m n s \ I D & g t ; \ P K < / K e y > < / a : K e y > < a : V a l u e   i : t y p e = " D i a g r a m D i s p l a y L i n k E n d p o i n t V i e w S t a t e " > < H e i g h t > 1 6 < / H e i g h t > < L a b e l L o c a t i o n   x m l n s : b = " h t t p : / / s c h e m a s . d a t a c o n t r a c t . o r g / 2 0 0 4 / 0 7 / S y s t e m . W i n d o w s " > < b : _ x > 1 9 9 . 9 9 9 9 9 9 9 9 9 9 9 9 8 6 < / b : _ x > < b : _ y > 6 7 < / b : _ y > < / L a b e l L o c a t i o n > < L o c a t i o n   x m l n s : b = " h t t p : / / s c h e m a s . d a t a c o n t r a c t . o r g / 2 0 0 4 / 0 7 / S y s t e m . W i n d o w s " > < b : _ x > 1 9 9 . 9 9 9 9 9 9 9 9 9 9 9 9 9 2 < / b : _ x > < b : _ y > 7 5 < / b : _ y > < / L o c a t i o n > < S h a p e R o t a t e A n g l e > 3 6 0 < / S h a p e R o t a t e A n g l e > < W i d t h > 1 6 < / W i d t h > < / a : V a l u e > < / a : K e y V a l u e O f D i a g r a m O b j e c t K e y a n y T y p e z b w N T n L X > < a : K e y V a l u e O f D i a g r a m O b j e c t K e y a n y T y p e z b w N T n L X > < a : K e y > < K e y > R e l a t i o n s h i p s \ & l t ; T a b l e s \ R E C C \ C o l u m n s \ I D & g t ; - & l t ; T a b l e s \ A S S E S S \ C o l u m n s \ I D & g t ; \ C r o s s F i l t e r < / K e y > < / a : K e y > < a : V a l u e   i : t y p e = " D i a g r a m D i s p l a y L i n k C r o s s F i l t e r V i e w S t a t e " > < P o i n t s   x m l n s : b = " h t t p : / / s c h e m a s . d a t a c o n t r a c t . o r g / 2 0 0 4 / 0 7 / S y s t e m . W i n d o w s " > < b : P o i n t > < b : _ x > 6 7 5 . 9 3 2 6 6 7 3 2 7 5 6 4 < / b : _ x > < b : _ y > 1 0 8 . 2 9 4 1 1 8 0 0 0 0 0 0 0 1 < / b : _ y > < / b : P o i n t > < b : P o i n t > < b : _ x > 4 4 7 . 9 6 6 3 3 3 5 < / b : _ x > < b : _ y > 1 0 8 . 2 9 4 1 1 8 < / b : _ y > < / b : P o i n t > < b : P o i n t > < b : _ x > 4 4 5 . 9 6 6 3 3 3 5 < / b : _ x > < b : _ y > 1 0 6 . 2 9 4 1 1 8 < / b : _ y > < / b : P o i n t > < b : P o i n t > < b : _ x > 4 4 5 . 9 6 6 3 3 3 5 < / b : _ x > < b : _ y > 7 7 < / b : _ y > < / b : P o i n t > < b : P o i n t > < b : _ x > 4 4 3 . 9 6 6 3 3 3 5 < / b : _ x > < b : _ y > 7 5 < / b : _ y > < / b : P o i n t > < b : P o i n t > < b : _ x > 2 1 5 . 9 9 9 9 9 9 9 9 9 9 9 9 8 6 < / b : _ x > < b : _ y > 7 5 < / b : _ y > < / b : P o i n t > < / P o i n t s > < / a : V a l u e > < / a : K e y V a l u e O f D i a g r a m O b j e c t K e y a n y T y p e z b w N T n L X > < a : K e y V a l u e O f D i a g r a m O b j e c t K e y a n y T y p e z b w N T n L X > < a : K e y > < K e y > R e l a t i o n s h i p s \ & l t ; T a b l e s \ R E C C \ C o l u m n s \ P S O U R C C O D E & g t ; - & l t ; T a b l e s \ P S O U R C E   C o d e \ C o l u m n s \ P S O U R C E C O D E & g t ; < / K e y > < / a : K e y > < a : V a l u e   i : t y p e = " D i a g r a m D i s p l a y L i n k V i e w S t a t e " > < A u t o m a t i o n P r o p e r t y H e l p e r T e x t > E n d   p o i n t   1 :   ( 9 0 7 . 9 3 2 6 6 7 3 2 7 5 6 4 , 1 0 8 . 2 9 4 1 1 8 ) .   E n d   p o i n t   2 :   ( 9 6 4 . 0 6 8 0 7 2 4 4 6 1 7 2 , 2 8 3 . 0 1 9 6 0 8 )   < / A u t o m a t i o n P r o p e r t y H e l p e r T e x t > < L a y e d O u t > t r u e < / L a y e d O u t > < P o i n t s   x m l n s : b = " h t t p : / / s c h e m a s . d a t a c o n t r a c t . o r g / 2 0 0 4 / 0 7 / S y s t e m . W i n d o w s " > < b : P o i n t > < b : _ x > 9 0 7 . 9 3 2 6 6 7 3 2 7 5 6 3 8 8 < / b : _ x > < b : _ y > 1 0 8 . 2 9 4 1 1 8 < / b : _ y > < / b : P o i n t > < b : P o i n t > < b : _ x > 9 5 7 . 5 6 8 0 7 1 9 9 5 5 0 0 0 8 < / b : _ x > < b : _ y > 1 0 8 . 2 9 4 1 1 8 < / b : _ y > < / b : P o i n t > < b : P o i n t > < b : _ x > 9 5 9 . 5 6 8 0 7 1 9 9 5 5 0 0 0 8 < / b : _ x > < b : _ y > 1 1 0 . 2 9 4 1 1 8 < / b : _ y > < / b : P o i n t > < b : P o i n t > < b : _ x > 9 5 9 . 5 6 8 0 7 1 9 9 5 5 0 0 0 8 < / b : _ x > < b : _ y > 2 8 1 . 0 1 9 6 0 8 < / b : _ y > < / b : P o i n t > < b : P o i n t > < b : _ x > 9 6 1 . 5 6 8 0 7 1 9 9 5 5 0 0 0 8 < / b : _ x > < b : _ y > 2 8 3 . 0 1 9 6 0 8 < / b : _ y > < / b : P o i n t > < b : P o i n t > < b : _ x > 9 6 4 . 0 6 8 0 7 2 4 4 6 1 7 2 < / b : _ x > < b : _ y > 2 8 3 . 0 1 9 6 0 8 < / b : _ y > < / b : P o i n t > < / P o i n t s > < / a : V a l u e > < / a : K e y V a l u e O f D i a g r a m O b j e c t K e y a n y T y p e z b w N T n L X > < a : K e y V a l u e O f D i a g r a m O b j e c t K e y a n y T y p e z b w N T n L X > < a : K e y > < K e y > R e l a t i o n s h i p s \ & l t ; T a b l e s \ R E C C \ C o l u m n s \ P S O U R C C O D E & g t ; - & l t ; T a b l e s \ P S O U R C E   C o d e \ C o l u m n s \ P S O U R C E C O D E & g t ; \ F K < / K e y > < / a : K e y > < a : V a l u e   i : t y p e = " D i a g r a m D i s p l a y L i n k E n d p o i n t V i e w S t a t e " > < H e i g h t > 1 6 < / H e i g h t > < L a b e l L o c a t i o n   x m l n s : b = " h t t p : / / s c h e m a s . d a t a c o n t r a c t . o r g / 2 0 0 4 / 0 7 / S y s t e m . W i n d o w s " > < b : _ x > 8 9 1 . 9 3 2 6 6 7 3 2 7 5 6 3 8 8 < / b : _ x > < b : _ y > 1 0 0 . 2 9 4 1 1 8 < / b : _ y > < / L a b e l L o c a t i o n > < L o c a t i o n   x m l n s : b = " h t t p : / / s c h e m a s . d a t a c o n t r a c t . o r g / 2 0 0 4 / 0 7 / S y s t e m . W i n d o w s " > < b : _ x > 8 9 1 . 9 3 2 6 6 7 3 2 7 5 6 3 8 8 < / b : _ x > < b : _ y > 1 0 8 . 2 9 4 1 1 8 < / b : _ y > < / L o c a t i o n > < S h a p e R o t a t e A n g l e > 3 6 0 < / S h a p e R o t a t e A n g l e > < W i d t h > 1 6 < / W i d t h > < / a : V a l u e > < / a : K e y V a l u e O f D i a g r a m O b j e c t K e y a n y T y p e z b w N T n L X > < a : K e y V a l u e O f D i a g r a m O b j e c t K e y a n y T y p e z b w N T n L X > < a : K e y > < K e y > R e l a t i o n s h i p s \ & l t ; T a b l e s \ R E C C \ C o l u m n s \ P S O U R C C O D E & g t ; - & l t ; T a b l e s \ P S O U R C E   C o d e \ C o l u m n s \ P S O U R C E C O D E & g t ; \ P K < / K e y > < / a : K e y > < a : V a l u e   i : t y p e = " D i a g r a m D i s p l a y L i n k E n d p o i n t V i e w S t a t e " > < H e i g h t > 1 6 < / H e i g h t > < L a b e l L o c a t i o n   x m l n s : b = " h t t p : / / s c h e m a s . d a t a c o n t r a c t . o r g / 2 0 0 4 / 0 7 / S y s t e m . W i n d o w s " > < b : _ x > 9 6 4 . 0 6 8 0 7 2 4 4 6 1 7 2 < / b : _ x > < b : _ y > 2 7 5 . 0 1 9 6 0 8 < / b : _ y > < / L a b e l L o c a t i o n > < L o c a t i o n   x m l n s : b = " h t t p : / / s c h e m a s . d a t a c o n t r a c t . o r g / 2 0 0 4 / 0 7 / S y s t e m . W i n d o w s " > < b : _ x > 9 8 0 . 0 6 8 0 7 2 4 4 6 1 7 2 < / b : _ x > < b : _ y > 2 8 3 . 0 1 9 6 0 8 < / b : _ y > < / L o c a t i o n > < S h a p e R o t a t e A n g l e > 1 8 0 < / S h a p e R o t a t e A n g l e > < W i d t h > 1 6 < / W i d t h > < / a : V a l u e > < / a : K e y V a l u e O f D i a g r a m O b j e c t K e y a n y T y p e z b w N T n L X > < a : K e y V a l u e O f D i a g r a m O b j e c t K e y a n y T y p e z b w N T n L X > < a : K e y > < K e y > R e l a t i o n s h i p s \ & l t ; T a b l e s \ R E C C \ C o l u m n s \ P S O U R C C O D E & g t ; - & l t ; T a b l e s \ P S O U R C E   C o d e \ C o l u m n s \ P S O U R C E C O D E & g t ; \ C r o s s F i l t e r < / K e y > < / a : K e y > < a : V a l u e   i : t y p e = " D i a g r a m D i s p l a y L i n k C r o s s F i l t e r V i e w S t a t e " > < P o i n t s   x m l n s : b = " h t t p : / / s c h e m a s . d a t a c o n t r a c t . o r g / 2 0 0 4 / 0 7 / S y s t e m . W i n d o w s " > < b : P o i n t > < b : _ x > 9 0 7 . 9 3 2 6 6 7 3 2 7 5 6 3 8 8 < / b : _ x > < b : _ y > 1 0 8 . 2 9 4 1 1 8 < / b : _ y > < / b : P o i n t > < b : P o i n t > < b : _ x > 9 5 7 . 5 6 8 0 7 1 9 9 5 5 0 0 0 8 < / b : _ x > < b : _ y > 1 0 8 . 2 9 4 1 1 8 < / b : _ y > < / b : P o i n t > < b : P o i n t > < b : _ x > 9 5 9 . 5 6 8 0 7 1 9 9 5 5 0 0 0 8 < / b : _ x > < b : _ y > 1 1 0 . 2 9 4 1 1 8 < / b : _ y > < / b : P o i n t > < b : P o i n t > < b : _ x > 9 5 9 . 5 6 8 0 7 1 9 9 5 5 0 0 0 8 < / b : _ x > < b : _ y > 2 8 1 . 0 1 9 6 0 8 < / b : _ y > < / b : P o i n t > < b : P o i n t > < b : _ x > 9 6 1 . 5 6 8 0 7 1 9 9 5 5 0 0 0 8 < / b : _ x > < b : _ y > 2 8 3 . 0 1 9 6 0 8 < / b : _ y > < / b : P o i n t > < b : P o i n t > < b : _ x > 9 6 4 . 0 6 8 0 7 2 4 4 6 1 7 2 < / b : _ x > < b : _ y > 2 8 3 . 0 1 9 6 0 8 < / b : _ y > < / b : P o i n t > < / P o i n t s > < / a : V a l u e > < / a : K e y V a l u e O f D i a g r a m O b j e c t K e y a n y T y p e z b w N T n L X > < / V i e w S t a t e s > < / D i a g r a m M a n a g e r . S e r i a l i z a b l e D i a g r a m > < D i a g r a m M a n a g e r . S e r i a l i z a b l e D i a g r a m > < A d a p t e r   i : t y p e = " M e a s u r e D i a g r a m S a n d b o x A d a p t e r " > < T a b l e N a m e > R E C C < / 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 R E C C < / 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 M e a s u r e s \ I m p < / K e y > < / D i a g r a m O b j e c t K e y > < D i a g r a m O b j e c t K e y > < K e y > M e a s u r e s \ I m p \ T a g I n f o \ F o r m u l a < / K e y > < / D i a g r a m O b j e c t K e y > < D i a g r a m O b j e c t K e y > < K e y > M e a s u r e s \ I m p \ T a g I n f o \ V a l u e < / K e y > < / D i a g r a m O b j e c t K e y > < D i a g r a m O b j e c t K e y > < K e y > M e a s u r e s \ N o t   I m p < / K e y > < / D i a g r a m O b j e c t K e y > < D i a g r a m O b j e c t K e y > < K e y > M e a s u r e s \ N o t   I m p \ T a g I n f o \ F o r m u l a < / K e y > < / D i a g r a m O b j e c t K e y > < D i a g r a m O b j e c t K e y > < K e y > M e a s u r e s \ N o t   I m p \ T a g I n f o \ V a l u e < / K e y > < / D i a g r a m O b j e c t K e y > < D i a g r a m O b j e c t K e y > < K e y > M e a s u r e s \ U n k n o w n   I m p < / K e y > < / D i a g r a m O b j e c t K e y > < D i a g r a m O b j e c t K e y > < K e y > M e a s u r e s \ U n k n o w n   I m p \ T a g I n f o \ F o r m u l a < / K e y > < / D i a g r a m O b j e c t K e y > < D i a g r a m O b j e c t K e y > < K e y > M e a s u r e s \ U n k n o w n   I m p \ T a g I n f o \ V a l u e < / K e y > < / D i a g r a m O b j e c t K e y > < D i a g r a m O b j e c t K e y > < K e y > M e a s u r e s \ B l a n k   I m p < / K e y > < / D i a g r a m O b j e c t K e y > < D i a g r a m O b j e c t K e y > < K e y > M e a s u r e s \ B l a n k   I m p \ T a g I n f o \ F o r m u l a < / K e y > < / D i a g r a m O b j e c t K e y > < D i a g r a m O b j e c t K e y > < K e y > M e a s u r e s \ B l a n k   I m p \ T a g I n f o \ V a l u e < / K e y > < / D i a g r a m O b j e c t K e y > < D i a g r a m O b j e c t K e y > < K e y > M e a s u r e s \ I m p   p < / K e y > < / D i a g r a m O b j e c t K e y > < D i a g r a m O b j e c t K e y > < K e y > M e a s u r e s \ I m p   p \ T a g I n f o \ F o r m u l a < / K e y > < / D i a g r a m O b j e c t K e y > < D i a g r a m O b j e c t K e y > < K e y > M e a s u r e s \ I m p   p \ T a g I n f o \ V a l u e < / K e y > < / D i a g r a m O b j e c t K e y > < D i a g r a m O b j e c t K e y > < K e y > M e a s u r e s \ I m p   k < / K e y > < / D i a g r a m O b j e c t K e y > < D i a g r a m O b j e c t K e y > < K e y > M e a s u r e s \ I m p   k \ T a g I n f o \ F o r m u l a < / K e y > < / D i a g r a m O b j e c t K e y > < D i a g r a m O b j e c t K e y > < K e y > M e a s u r e s \ I m p   k \ T a g I n f o \ V a l u e < / K e y > < / D i a g r a m O b j e c t K e y > < D i a g r a m O b j e c t K e y > < K e y > M e a s u r e s \ I m p % < / K e y > < / D i a g r a m O b j e c t K e y > < D i a g r a m O b j e c t K e y > < K e y > M e a s u r e s \ I m p % \ T a g I n f o \ F o r m u l a < / K e y > < / D i a g r a m O b j e c t K e y > < D i a g r a m O b j e c t K e y > < K e y > M e a s u r e s \ I m p % \ T a g I n f o \ V a l u e < / K e y > < / D i a g r a m O b j e c t K e y > < D i a g r a m O b j e c t K e y > < K e y > M e a s u r e s \ C o u n t   o f   S U P E R I D < / K e y > < / D i a g r a m O b j e c t K e y > < D i a g r a m O b j e c t K e y > < K e y > M e a s u r e s \ C o u n t   o f   S U P E R I D \ T a g I n f o \ F o r m u l a < / K e y > < / D i a g r a m O b j e c t K e y > < D i a g r a m O b j e c t K e y > < K e y > M e a s u r e s \ C o u n t   o f   S U P E R I D \ T a g I n f o \ V a l u e < / K e y > < / D i a g r a m O b j e c t K e y > < D i a g r a m O b j e c t K e y > < K e y > M e a s u r e s \ C o u n t   o f   I M P S T A T U S < / K e y > < / D i a g r a m O b j e c t K e y > < D i a g r a m O b j e c t K e y > < K e y > M e a s u r e s \ C o u n t   o f   I M P S T A T U S \ T a g I n f o \ F o r m u l a < / K e y > < / D i a g r a m O b j e c t K e y > < D i a g r a m O b j e c t K e y > < K e y > M e a s u r e s \ C o u n t   o f   I M P S T A T U S \ T a g I n f o \ V a l u e < / K e y > < / D i a g r a m O b j e c t K e y > < D i a g r a m O b j e c t K e y > < K e y > M e a s u r e s \ D i s t i n c t   C o u n t   o f   I M P S T A T U S < / K e y > < / D i a g r a m O b j e c t K e y > < D i a g r a m O b j e c t K e y > < K e y > M e a s u r e s \ D i s t i n c t   C o u n t   o f   I M P S T A T U S \ T a g I n f o \ F o r m u l a < / K e y > < / D i a g r a m O b j e c t K e y > < D i a g r a m O b j e c t K e y > < K e y > M e a s u r e s \ D i s t i n c t   C o u n t   o f   I M P S T A T U S \ T a g I n f o \ V a l u e < / K e y > < / D i a g r a m O b j e c t K e y > < D i a g r a m O b j e c t K e y > < K e y > C o l u m n s \ S U P E R I D < / K e y > < / D i a g r a m O b j e c t K e y > < D i a g r a m O b j e c t K e y > < K e y > C o l u m n s \ I D < / K e y > < / D i a g r a m O b j e c t K e y > < D i a g r a m O b j e c t K e y > < K e y > C o l u m n s \ A R _ N U M B E R < / K e y > < / D i a g r a m O b j e c t K e y > < D i a g r a m O b j e c t K e y > < K e y > C o l u m n s \ A P P C O D E < / K e y > < / D i a g r a m O b j e c t K e y > < D i a g r a m O b j e c t K e y > < K e y > C o l u m n s \ A R C 2 < / K e y > < / D i a g r a m O b j e c t K e y > < D i a g r a m O b j e c t K e y > < K e y > C o l u m n s \ I M P S T A T U S < / K e y > < / D i a g r a m O b j e c t K e y > < D i a g r a m O b j e c t K e y > < K e y > C o l u m n s \ I M P C O S T < / K e y > < / D i a g r a m O b j e c t K e y > < D i a g r a m O b j e c t K e y > < K e y > C o l u m n s \ P S O U R C C O D E < / K e y > < / D i a g r a m O b j e c t K e y > < D i a g r a m O b j e c t K e y > < K e y > C o l u m n s \ P C O N S E R V E D < / K e y > < / D i a g r a m O b j e c t K e y > < D i a g r a m O b j e c t K e y > < K e y > C o l u m n s \ P S O U R C O N S V < / K e y > < / D i a g r a m O b j e c t K e y > < D i a g r a m O b j e c t K e y > < K e y > C o l u m n s \ P S A V E D < / K e y > < / D i a g r a m O b j e c t K e y > < D i a g r a m O b j e c t K e y > < K e y > C o l u m n s \ S S O U R C C O D E < / K e y > < / D i a g r a m O b j e c t K e y > < D i a g r a m O b j e c t K e y > < K e y > C o l u m n s \ S C O N S E R V E D < / K e y > < / D i a g r a m O b j e c t K e y > < D i a g r a m O b j e c t K e y > < K e y > C o l u m n s \ S S O U R C O N S V < / K e y > < / D i a g r a m O b j e c t K e y > < D i a g r a m O b j e c t K e y > < K e y > C o l u m n s \ S S A V E D < / K e y > < / D i a g r a m O b j e c t K e y > < D i a g r a m O b j e c t K e y > < K e y > C o l u m n s \ T S O U R C C O D E < / K e y > < / D i a g r a m O b j e c t K e y > < D i a g r a m O b j e c t K e y > < K e y > C o l u m n s \ T C O N S E R V E D < / K e y > < / D i a g r a m O b j e c t K e y > < D i a g r a m O b j e c t K e y > < K e y > C o l u m n s \ T S O U R C O N S V < / K e y > < / D i a g r a m O b j e c t K e y > < D i a g r a m O b j e c t K e y > < K e y > C o l u m n s \ T S A V E D < / K e y > < / D i a g r a m O b j e c t K e y > < D i a g r a m O b j e c t K e y > < K e y > C o l u m n s \ Q S O U R C C O D E < / K e y > < / D i a g r a m O b j e c t K e y > < D i a g r a m O b j e c t K e y > < K e y > C o l u m n s \ Q C O N S E R V E D < / K e y > < / D i a g r a m O b j e c t K e y > < D i a g r a m O b j e c t K e y > < K e y > C o l u m n s \ Q S O U R C O N S V < / K e y > < / D i a g r a m O b j e c t K e y > < D i a g r a m O b j e c t K e y > < K e y > C o l u m n s \ Q S A V E D < / K e y > < / D i a g r a m O b j e c t K e y > < D i a g r a m O b j e c t K e y > < K e y > C o l u m n s \ R E B A T E < / K e y > < / D i a g r a m O b j e c t K e y > < D i a g r a m O b j e c t K e y > < K e y > C o l u m n s \ I N C R E M N T A L < / K e y > < / D i a g r a m O b j e c t K e y > < D i a g r a m O b j e c t K e y > < K e y > C o l u m n s \ F Y < / K e y > < / D i a g r a m O b j e c t K e y > < D i a g r a m O b j e c t K e y > < K e y > C o l u m n s \ I C _ C A P I T A L < / K e y > < / D i a g r a m O b j e c t K e y > < D i a g r a m O b j e c t K e y > < K e y > C o l u m n s \ I C _ O T H E R < / K e y > < / D i a g r a m O b j e c t K e y > < D i a g r a m O b j e c t K e y > < K e y > C o l u m n s \ P A Y B A C K < / K e y > < / D i a g r a m O b j e c t K e y > < D i a g r a m O b j e c t K e y > < K e y > C o l u m n s \ B P T O O L < / K e y > < / D i a g r a m O b j e c t K e y > < D i a g r a m O b j e c t K e y > < K e y > C o l u m n s \ I C   C o s t < / K e y > < / D i a g r a m O b j e c t K e y > < D i a g r a m O b j e c t K e y > < K e y > L i n k s \ & l t ; C o l u m n s \ C o u n t   o f   S U P E R I D & g t ; - & l t ; M e a s u r e s \ S U P E R I D & g t ; < / K e y > < / D i a g r a m O b j e c t K e y > < D i a g r a m O b j e c t K e y > < K e y > L i n k s \ & l t ; C o l u m n s \ C o u n t   o f   S U P E R I D & g t ; - & l t ; M e a s u r e s \ S U P E R I D & g t ; \ C O L U M N < / K e y > < / D i a g r a m O b j e c t K e y > < D i a g r a m O b j e c t K e y > < K e y > L i n k s \ & l t ; C o l u m n s \ C o u n t   o f   S U P E R I D & g t ; - & l t ; M e a s u r e s \ S U P E R I D & g t ; \ M E A S U R E < / K e y > < / D i a g r a m O b j e c t K e y > < D i a g r a m O b j e c t K e y > < K e y > L i n k s \ & l t ; C o l u m n s \ C o u n t   o f   I M P S T A T U S & g t ; - & l t ; M e a s u r e s \ I M P S T A T U S & g t ; < / K e y > < / D i a g r a m O b j e c t K e y > < D i a g r a m O b j e c t K e y > < K e y > L i n k s \ & l t ; C o l u m n s \ C o u n t   o f   I M P S T A T U S & g t ; - & l t ; M e a s u r e s \ I M P S T A T U S & g t ; \ C O L U M N < / K e y > < / D i a g r a m O b j e c t K e y > < D i a g r a m O b j e c t K e y > < K e y > L i n k s \ & l t ; C o l u m n s \ C o u n t   o f   I M P S T A T U S & g t ; - & l t ; M e a s u r e s \ I M P S T A T U S & g t ; \ M E A S U R E < / K e y > < / D i a g r a m O b j e c t K e y > < D i a g r a m O b j e c t K e y > < K e y > L i n k s \ & l t ; C o l u m n s \ D i s t i n c t   C o u n t   o f   I M P S T A T U S & g t ; - & l t ; M e a s u r e s \ I M P S T A T U S & g t ; < / K e y > < / D i a g r a m O b j e c t K e y > < D i a g r a m O b j e c t K e y > < K e y > L i n k s \ & l t ; C o l u m n s \ D i s t i n c t   C o u n t   o f   I M P S T A T U S & g t ; - & l t ; M e a s u r e s \ I M P S T A T U S & g t ; \ C O L U M N < / K e y > < / D i a g r a m O b j e c t K e y > < D i a g r a m O b j e c t K e y > < K e y > L i n k s \ & l t ; C o l u m n s \ D i s t i n c t   C o u n t   o f   I M P S T A T U S & g t ; - & l t ; M e a s u r e s \ I M P S T A T U S & g t ; \ M E A S U R E 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 M e a s u r e s \ I m p < / K e y > < / a : K e y > < a : V a l u e   i : t y p e = " M e a s u r e G r i d N o d e V i e w S t a t e " > < L a y e d O u t > t r u e < / L a y e d O u t > < / a : V a l u e > < / a : K e y V a l u e O f D i a g r a m O b j e c t K e y a n y T y p e z b w N T n L X > < a : K e y V a l u e O f D i a g r a m O b j e c t K e y a n y T y p e z b w N T n L X > < a : K e y > < K e y > M e a s u r e s \ I m p \ T a g I n f o \ F o r m u l a < / K e y > < / a : K e y > < a : V a l u e   i : t y p e = " M e a s u r e G r i d V i e w S t a t e I D i a g r a m T a g A d d i t i o n a l I n f o " / > < / a : K e y V a l u e O f D i a g r a m O b j e c t K e y a n y T y p e z b w N T n L X > < a : K e y V a l u e O f D i a g r a m O b j e c t K e y a n y T y p e z b w N T n L X > < a : K e y > < K e y > M e a s u r e s \ I m p \ T a g I n f o \ V a l u e < / K e y > < / a : K e y > < a : V a l u e   i : t y p e = " M e a s u r e G r i d V i e w S t a t e I D i a g r a m T a g A d d i t i o n a l I n f o " / > < / a : K e y V a l u e O f D i a g r a m O b j e c t K e y a n y T y p e z b w N T n L X > < a : K e y V a l u e O f D i a g r a m O b j e c t K e y a n y T y p e z b w N T n L X > < a : K e y > < K e y > M e a s u r e s \ N o t   I m p < / K e y > < / a : K e y > < a : V a l u e   i : t y p e = " M e a s u r e G r i d N o d e V i e w S t a t e " > < L a y e d O u t > t r u e < / L a y e d O u t > < R o w > 1 < / R o w > < / a : V a l u e > < / a : K e y V a l u e O f D i a g r a m O b j e c t K e y a n y T y p e z b w N T n L X > < a : K e y V a l u e O f D i a g r a m O b j e c t K e y a n y T y p e z b w N T n L X > < a : K e y > < K e y > M e a s u r e s \ N o t   I m p \ T a g I n f o \ F o r m u l a < / K e y > < / a : K e y > < a : V a l u e   i : t y p e = " M e a s u r e G r i d V i e w S t a t e I D i a g r a m T a g A d d i t i o n a l I n f o " / > < / a : K e y V a l u e O f D i a g r a m O b j e c t K e y a n y T y p e z b w N T n L X > < a : K e y V a l u e O f D i a g r a m O b j e c t K e y a n y T y p e z b w N T n L X > < a : K e y > < K e y > M e a s u r e s \ N o t   I m p \ T a g I n f o \ V a l u e < / K e y > < / a : K e y > < a : V a l u e   i : t y p e = " M e a s u r e G r i d V i e w S t a t e I D i a g r a m T a g A d d i t i o n a l I n f o " / > < / a : K e y V a l u e O f D i a g r a m O b j e c t K e y a n y T y p e z b w N T n L X > < a : K e y V a l u e O f D i a g r a m O b j e c t K e y a n y T y p e z b w N T n L X > < a : K e y > < K e y > M e a s u r e s \ U n k n o w n   I m p < / K e y > < / a : K e y > < a : V a l u e   i : t y p e = " M e a s u r e G r i d N o d e V i e w S t a t e " > < L a y e d O u t > t r u e < / L a y e d O u t > < R o w > 2 < / R o w > < / a : V a l u e > < / a : K e y V a l u e O f D i a g r a m O b j e c t K e y a n y T y p e z b w N T n L X > < a : K e y V a l u e O f D i a g r a m O b j e c t K e y a n y T y p e z b w N T n L X > < a : K e y > < K e y > M e a s u r e s \ U n k n o w n   I m p \ T a g I n f o \ F o r m u l a < / K e y > < / a : K e y > < a : V a l u e   i : t y p e = " M e a s u r e G r i d V i e w S t a t e I D i a g r a m T a g A d d i t i o n a l I n f o " / > < / a : K e y V a l u e O f D i a g r a m O b j e c t K e y a n y T y p e z b w N T n L X > < a : K e y V a l u e O f D i a g r a m O b j e c t K e y a n y T y p e z b w N T n L X > < a : K e y > < K e y > M e a s u r e s \ U n k n o w n   I m p \ T a g I n f o \ V a l u e < / K e y > < / a : K e y > < a : V a l u e   i : t y p e = " M e a s u r e G r i d V i e w S t a t e I D i a g r a m T a g A d d i t i o n a l I n f o " / > < / a : K e y V a l u e O f D i a g r a m O b j e c t K e y a n y T y p e z b w N T n L X > < a : K e y V a l u e O f D i a g r a m O b j e c t K e y a n y T y p e z b w N T n L X > < a : K e y > < K e y > M e a s u r e s \ B l a n k   I m p < / K e y > < / a : K e y > < a : V a l u e   i : t y p e = " M e a s u r e G r i d N o d e V i e w S t a t e " > < C o l u m n > 1 < / C o l u m n > < L a y e d O u t > t r u e < / L a y e d O u t > < R o w > 2 < / R o w > < / a : V a l u e > < / a : K e y V a l u e O f D i a g r a m O b j e c t K e y a n y T y p e z b w N T n L X > < a : K e y V a l u e O f D i a g r a m O b j e c t K e y a n y T y p e z b w N T n L X > < a : K e y > < K e y > M e a s u r e s \ B l a n k   I m p \ T a g I n f o \ F o r m u l a < / K e y > < / a : K e y > < a : V a l u e   i : t y p e = " M e a s u r e G r i d V i e w S t a t e I D i a g r a m T a g A d d i t i o n a l I n f o " / > < / a : K e y V a l u e O f D i a g r a m O b j e c t K e y a n y T y p e z b w N T n L X > < a : K e y V a l u e O f D i a g r a m O b j e c t K e y a n y T y p e z b w N T n L X > < a : K e y > < K e y > M e a s u r e s \ B l a n k   I m p \ T a g I n f o \ V a l u e < / K e y > < / a : K e y > < a : V a l u e   i : t y p e = " M e a s u r e G r i d V i e w S t a t e I D i a g r a m T a g A d d i t i o n a l I n f o " / > < / a : K e y V a l u e O f D i a g r a m O b j e c t K e y a n y T y p e z b w N T n L X > < a : K e y V a l u e O f D i a g r a m O b j e c t K e y a n y T y p e z b w N T n L X > < a : K e y > < K e y > M e a s u r e s \ I m p   p < / K e y > < / a : K e y > < a : V a l u e   i : t y p e = " M e a s u r e G r i d N o d e V i e w S t a t e " > < C o l u m n > 1 < / C o l u m n > < L a y e d O u t > t r u e < / L a y e d O u t > < R o w > 1 < / R o w > < / a : V a l u e > < / a : K e y V a l u e O f D i a g r a m O b j e c t K e y a n y T y p e z b w N T n L X > < a : K e y V a l u e O f D i a g r a m O b j e c t K e y a n y T y p e z b w N T n L X > < a : K e y > < K e y > M e a s u r e s \ I m p   p \ T a g I n f o \ F o r m u l a < / K e y > < / a : K e y > < a : V a l u e   i : t y p e = " M e a s u r e G r i d V i e w S t a t e I D i a g r a m T a g A d d i t i o n a l I n f o " / > < / a : K e y V a l u e O f D i a g r a m O b j e c t K e y a n y T y p e z b w N T n L X > < a : K e y V a l u e O f D i a g r a m O b j e c t K e y a n y T y p e z b w N T n L X > < a : K e y > < K e y > M e a s u r e s \ I m p   p \ T a g I n f o \ V a l u e < / K e y > < / a : K e y > < a : V a l u e   i : t y p e = " M e a s u r e G r i d V i e w S t a t e I D i a g r a m T a g A d d i t i o n a l I n f o " / > < / a : K e y V a l u e O f D i a g r a m O b j e c t K e y a n y T y p e z b w N T n L X > < a : K e y V a l u e O f D i a g r a m O b j e c t K e y a n y T y p e z b w N T n L X > < a : K e y > < K e y > M e a s u r e s \ I m p   k < / K e y > < / a : K e y > < a : V a l u e   i : t y p e = " M e a s u r e G r i d N o d e V i e w S t a t e " > < C o l u m n > 1 < / C o l u m n > < L a y e d O u t > t r u e < / L a y e d O u t > < / a : V a l u e > < / a : K e y V a l u e O f D i a g r a m O b j e c t K e y a n y T y p e z b w N T n L X > < a : K e y V a l u e O f D i a g r a m O b j e c t K e y a n y T y p e z b w N T n L X > < a : K e y > < K e y > M e a s u r e s \ I m p   k \ T a g I n f o \ F o r m u l a < / K e y > < / a : K e y > < a : V a l u e   i : t y p e = " M e a s u r e G r i d V i e w S t a t e I D i a g r a m T a g A d d i t i o n a l I n f o " / > < / a : K e y V a l u e O f D i a g r a m O b j e c t K e y a n y T y p e z b w N T n L X > < a : K e y V a l u e O f D i a g r a m O b j e c t K e y a n y T y p e z b w N T n L X > < a : K e y > < K e y > M e a s u r e s \ I m p   k \ T a g I n f o \ V a l u e < / K e y > < / a : K e y > < a : V a l u e   i : t y p e = " M e a s u r e G r i d V i e w S t a t e I D i a g r a m T a g A d d i t i o n a l I n f o " / > < / a : K e y V a l u e O f D i a g r a m O b j e c t K e y a n y T y p e z b w N T n L X > < a : K e y V a l u e O f D i a g r a m O b j e c t K e y a n y T y p e z b w N T n L X > < a : K e y > < K e y > M e a s u r e s \ I m p % < / K e y > < / a : K e y > < a : V a l u e   i : t y p e = " M e a s u r e G r i d N o d e V i e w S t a t e " > < L a y e d O u t > t r u e < / L a y e d O u t > < R o w > 3 < / R o w > < / a : V a l u e > < / a : K e y V a l u e O f D i a g r a m O b j e c t K e y a n y T y p e z b w N T n L X > < a : K e y V a l u e O f D i a g r a m O b j e c t K e y a n y T y p e z b w N T n L X > < a : K e y > < K e y > M e a s u r e s \ I m p % \ T a g I n f o \ F o r m u l a < / K e y > < / a : K e y > < a : V a l u e   i : t y p e = " M e a s u r e G r i d V i e w S t a t e I D i a g r a m T a g A d d i t i o n a l I n f o " / > < / a : K e y V a l u e O f D i a g r a m O b j e c t K e y a n y T y p e z b w N T n L X > < a : K e y V a l u e O f D i a g r a m O b j e c t K e y a n y T y p e z b w N T n L X > < a : K e y > < K e y > M e a s u r e s \ I m p % \ T a g I n f o \ V a l u e < / K e y > < / a : K e y > < a : V a l u e   i : t y p e = " M e a s u r e G r i d V i e w S t a t e I D i a g r a m T a g A d d i t i o n a l I n f o " / > < / a : K e y V a l u e O f D i a g r a m O b j e c t K e y a n y T y p e z b w N T n L X > < a : K e y V a l u e O f D i a g r a m O b j e c t K e y a n y T y p e z b w N T n L X > < a : K e y > < K e y > M e a s u r e s \ C o u n t   o f   S U P E R I D < / K e y > < / a : K e y > < a : V a l u e   i : t y p e = " M e a s u r e G r i d N o d e V i e w S t a t e " > < L a y e d O u t > t r u e < / L a y e d O u t > < W a s U I I n v i s i b l e > t r u e < / W a s U I I n v i s i b l e > < / a : V a l u e > < / a : K e y V a l u e O f D i a g r a m O b j e c t K e y a n y T y p e z b w N T n L X > < a : K e y V a l u e O f D i a g r a m O b j e c t K e y a n y T y p e z b w N T n L X > < a : K e y > < K e y > M e a s u r e s \ C o u n t   o f   S U P E R I D \ T a g I n f o \ F o r m u l a < / K e y > < / a : K e y > < a : V a l u e   i : t y p e = " M e a s u r e G r i d V i e w S t a t e I D i a g r a m T a g A d d i t i o n a l I n f o " / > < / a : K e y V a l u e O f D i a g r a m O b j e c t K e y a n y T y p e z b w N T n L X > < a : K e y V a l u e O f D i a g r a m O b j e c t K e y a n y T y p e z b w N T n L X > < a : K e y > < K e y > M e a s u r e s \ C o u n t   o f   S U P E R I D \ T a g I n f o \ V a l u e < / K e y > < / a : K e y > < a : V a l u e   i : t y p e = " M e a s u r e G r i d V i e w S t a t e I D i a g r a m T a g A d d i t i o n a l I n f o " / > < / a : K e y V a l u e O f D i a g r a m O b j e c t K e y a n y T y p e z b w N T n L X > < a : K e y V a l u e O f D i a g r a m O b j e c t K e y a n y T y p e z b w N T n L X > < a : K e y > < K e y > M e a s u r e s \ C o u n t   o f   I M P S T A T U S < / K e y > < / a : K e y > < a : V a l u e   i : t y p e = " M e a s u r e G r i d N o d e V i e w S t a t e " > < C o l u m n > 5 < / C o l u m n > < L a y e d O u t > t r u e < / L a y e d O u t > < W a s U I I n v i s i b l e > t r u e < / W a s U I I n v i s i b l e > < / a : V a l u e > < / a : K e y V a l u e O f D i a g r a m O b j e c t K e y a n y T y p e z b w N T n L X > < a : K e y V a l u e O f D i a g r a m O b j e c t K e y a n y T y p e z b w N T n L X > < a : K e y > < K e y > M e a s u r e s \ C o u n t   o f   I M P S T A T U S \ T a g I n f o \ F o r m u l a < / K e y > < / a : K e y > < a : V a l u e   i : t y p e = " M e a s u r e G r i d V i e w S t a t e I D i a g r a m T a g A d d i t i o n a l I n f o " / > < / a : K e y V a l u e O f D i a g r a m O b j e c t K e y a n y T y p e z b w N T n L X > < a : K e y V a l u e O f D i a g r a m O b j e c t K e y a n y T y p e z b w N T n L X > < a : K e y > < K e y > M e a s u r e s \ C o u n t   o f   I M P S T A T U S \ T a g I n f o \ V a l u e < / K e y > < / a : K e y > < a : V a l u e   i : t y p e = " M e a s u r e G r i d V i e w S t a t e I D i a g r a m T a g A d d i t i o n a l I n f o " / > < / a : K e y V a l u e O f D i a g r a m O b j e c t K e y a n y T y p e z b w N T n L X > < a : K e y V a l u e O f D i a g r a m O b j e c t K e y a n y T y p e z b w N T n L X > < a : K e y > < K e y > M e a s u r e s \ D i s t i n c t   C o u n t   o f   I M P S T A T U S < / K e y > < / a : K e y > < a : V a l u e   i : t y p e = " M e a s u r e G r i d N o d e V i e w S t a t e " > < C o l u m n > 5 < / C o l u m n > < L a y e d O u t > t r u e < / L a y e d O u t > < R o w > 1 < / R o w > < W a s U I I n v i s i b l e > t r u e < / W a s U I I n v i s i b l e > < / a : V a l u e > < / a : K e y V a l u e O f D i a g r a m O b j e c t K e y a n y T y p e z b w N T n L X > < a : K e y V a l u e O f D i a g r a m O b j e c t K e y a n y T y p e z b w N T n L X > < a : K e y > < K e y > M e a s u r e s \ D i s t i n c t   C o u n t   o f   I M P S T A T U S \ T a g I n f o \ F o r m u l a < / K e y > < / a : K e y > < a : V a l u e   i : t y p e = " M e a s u r e G r i d V i e w S t a t e I D i a g r a m T a g A d d i t i o n a l I n f o " / > < / a : K e y V a l u e O f D i a g r a m O b j e c t K e y a n y T y p e z b w N T n L X > < a : K e y V a l u e O f D i a g r a m O b j e c t K e y a n y T y p e z b w N T n L X > < a : K e y > < K e y > M e a s u r e s \ D i s t i n c t   C o u n t   o f   I M P S T A T U S \ T a g I n f o \ V a l u e < / K e y > < / a : K e y > < a : V a l u e   i : t y p e = " M e a s u r e G r i d V i e w S t a t e I D i a g r a m T a g A d d i t i o n a l I n f o " / > < / a : K e y V a l u e O f D i a g r a m O b j e c t K e y a n y T y p e z b w N T n L X > < a : K e y V a l u e O f D i a g r a m O b j e c t K e y a n y T y p e z b w N T n L X > < a : K e y > < K e y > C o l u m n s \ S U P E R I D < / K e y > < / a : K e y > < a : V a l u e   i : t y p e = " M e a s u r e G r i d N o d e V i e w S t a t e " > < L a y e d O u t > t r u e < / L a y e d O u t > < / a : V a l u e > < / a : K e y V a l u e O f D i a g r a m O b j e c t K e y a n y T y p e z b w N T n L X > < a : K e y V a l u e O f D i a g r a m O b j e c t K e y a n y T y p e z b w N T n L X > < a : K e y > < K e y > C o l u m n s \ I D < / K e y > < / a : K e y > < a : V a l u e   i : t y p e = " M e a s u r e G r i d N o d e V i e w S t a t e " > < C o l u m n > 1 < / C o l u m n > < L a y e d O u t > t r u e < / L a y e d O u t > < / a : V a l u e > < / a : K e y V a l u e O f D i a g r a m O b j e c t K e y a n y T y p e z b w N T n L X > < a : K e y V a l u e O f D i a g r a m O b j e c t K e y a n y T y p e z b w N T n L X > < a : K e y > < K e y > C o l u m n s \ A R _ N U M B E R < / K e y > < / a : K e y > < a : V a l u e   i : t y p e = " M e a s u r e G r i d N o d e V i e w S t a t e " > < C o l u m n > 2 < / C o l u m n > < L a y e d O u t > t r u e < / L a y e d O u t > < / a : V a l u e > < / a : K e y V a l u e O f D i a g r a m O b j e c t K e y a n y T y p e z b w N T n L X > < a : K e y V a l u e O f D i a g r a m O b j e c t K e y a n y T y p e z b w N T n L X > < a : K e y > < K e y > C o l u m n s \ A P P C O D E < / K e y > < / a : K e y > < a : V a l u e   i : t y p e = " M e a s u r e G r i d N o d e V i e w S t a t e " > < C o l u m n > 3 < / C o l u m n > < L a y e d O u t > t r u e < / L a y e d O u t > < / a : V a l u e > < / a : K e y V a l u e O f D i a g r a m O b j e c t K e y a n y T y p e z b w N T n L X > < a : K e y V a l u e O f D i a g r a m O b j e c t K e y a n y T y p e z b w N T n L X > < a : K e y > < K e y > C o l u m n s \ A R C 2 < / K e y > < / a : K e y > < a : V a l u e   i : t y p e = " M e a s u r e G r i d N o d e V i e w S t a t e " > < C o l u m n > 4 < / C o l u m n > < L a y e d O u t > t r u e < / L a y e d O u t > < / a : V a l u e > < / a : K e y V a l u e O f D i a g r a m O b j e c t K e y a n y T y p e z b w N T n L X > < a : K e y V a l u e O f D i a g r a m O b j e c t K e y a n y T y p e z b w N T n L X > < a : K e y > < K e y > C o l u m n s \ I M P S T A T U S < / K e y > < / a : K e y > < a : V a l u e   i : t y p e = " M e a s u r e G r i d N o d e V i e w S t a t e " > < C o l u m n > 5 < / C o l u m n > < L a y e d O u t > t r u e < / L a y e d O u t > < / a : V a l u e > < / a : K e y V a l u e O f D i a g r a m O b j e c t K e y a n y T y p e z b w N T n L X > < a : K e y V a l u e O f D i a g r a m O b j e c t K e y a n y T y p e z b w N T n L X > < a : K e y > < K e y > C o l u m n s \ I M P C O S T < / K e y > < / a : K e y > < a : V a l u e   i : t y p e = " M e a s u r e G r i d N o d e V i e w S t a t e " > < C o l u m n > 6 < / C o l u m n > < L a y e d O u t > t r u e < / L a y e d O u t > < / a : V a l u e > < / a : K e y V a l u e O f D i a g r a m O b j e c t K e y a n y T y p e z b w N T n L X > < a : K e y V a l u e O f D i a g r a m O b j e c t K e y a n y T y p e z b w N T n L X > < a : K e y > < K e y > C o l u m n s \ P S O U R C C O D E < / K e y > < / a : K e y > < a : V a l u e   i : t y p e = " M e a s u r e G r i d N o d e V i e w S t a t e " > < C o l u m n > 7 < / C o l u m n > < L a y e d O u t > t r u e < / L a y e d O u t > < / a : V a l u e > < / a : K e y V a l u e O f D i a g r a m O b j e c t K e y a n y T y p e z b w N T n L X > < a : K e y V a l u e O f D i a g r a m O b j e c t K e y a n y T y p e z b w N T n L X > < a : K e y > < K e y > C o l u m n s \ P C O N S E R V E D < / K e y > < / a : K e y > < a : V a l u e   i : t y p e = " M e a s u r e G r i d N o d e V i e w S t a t e " > < C o l u m n > 8 < / C o l u m n > < L a y e d O u t > t r u e < / L a y e d O u t > < / a : V a l u e > < / a : K e y V a l u e O f D i a g r a m O b j e c t K e y a n y T y p e z b w N T n L X > < a : K e y V a l u e O f D i a g r a m O b j e c t K e y a n y T y p e z b w N T n L X > < a : K e y > < K e y > C o l u m n s \ P S O U R C O N S V < / K e y > < / a : K e y > < a : V a l u e   i : t y p e = " M e a s u r e G r i d N o d e V i e w S t a t e " > < C o l u m n > 9 < / C o l u m n > < L a y e d O u t > t r u e < / L a y e d O u t > < / a : V a l u e > < / a : K e y V a l u e O f D i a g r a m O b j e c t K e y a n y T y p e z b w N T n L X > < a : K e y V a l u e O f D i a g r a m O b j e c t K e y a n y T y p e z b w N T n L X > < a : K e y > < K e y > C o l u m n s \ P S A V E D < / K e y > < / a : K e y > < a : V a l u e   i : t y p e = " M e a s u r e G r i d N o d e V i e w S t a t e " > < C o l u m n > 1 0 < / C o l u m n > < L a y e d O u t > t r u e < / L a y e d O u t > < / a : V a l u e > < / a : K e y V a l u e O f D i a g r a m O b j e c t K e y a n y T y p e z b w N T n L X > < a : K e y V a l u e O f D i a g r a m O b j e c t K e y a n y T y p e z b w N T n L X > < a : K e y > < K e y > C o l u m n s \ S S O U R C C O D E < / K e y > < / a : K e y > < a : V a l u e   i : t y p e = " M e a s u r e G r i d N o d e V i e w S t a t e " > < C o l u m n > 1 1 < / C o l u m n > < L a y e d O u t > t r u e < / L a y e d O u t > < / a : V a l u e > < / a : K e y V a l u e O f D i a g r a m O b j e c t K e y a n y T y p e z b w N T n L X > < a : K e y V a l u e O f D i a g r a m O b j e c t K e y a n y T y p e z b w N T n L X > < a : K e y > < K e y > C o l u m n s \ S C O N S E R V E D < / K e y > < / a : K e y > < a : V a l u e   i : t y p e = " M e a s u r e G r i d N o d e V i e w S t a t e " > < C o l u m n > 1 2 < / C o l u m n > < L a y e d O u t > t r u e < / L a y e d O u t > < / a : V a l u e > < / a : K e y V a l u e O f D i a g r a m O b j e c t K e y a n y T y p e z b w N T n L X > < a : K e y V a l u e O f D i a g r a m O b j e c t K e y a n y T y p e z b w N T n L X > < a : K e y > < K e y > C o l u m n s \ S S O U R C O N S V < / K e y > < / a : K e y > < a : V a l u e   i : t y p e = " M e a s u r e G r i d N o d e V i e w S t a t e " > < C o l u m n > 1 3 < / C o l u m n > < L a y e d O u t > t r u e < / L a y e d O u t > < / a : V a l u e > < / a : K e y V a l u e O f D i a g r a m O b j e c t K e y a n y T y p e z b w N T n L X > < a : K e y V a l u e O f D i a g r a m O b j e c t K e y a n y T y p e z b w N T n L X > < a : K e y > < K e y > C o l u m n s \ S S A V E D < / K e y > < / a : K e y > < a : V a l u e   i : t y p e = " M e a s u r e G r i d N o d e V i e w S t a t e " > < C o l u m n > 1 4 < / C o l u m n > < L a y e d O u t > t r u e < / L a y e d O u t > < / a : V a l u e > < / a : K e y V a l u e O f D i a g r a m O b j e c t K e y a n y T y p e z b w N T n L X > < a : K e y V a l u e O f D i a g r a m O b j e c t K e y a n y T y p e z b w N T n L X > < a : K e y > < K e y > C o l u m n s \ T S O U R C C O D E < / K e y > < / a : K e y > < a : V a l u e   i : t y p e = " M e a s u r e G r i d N o d e V i e w S t a t e " > < C o l u m n > 1 5 < / C o l u m n > < L a y e d O u t > t r u e < / L a y e d O u t > < / a : V a l u e > < / a : K e y V a l u e O f D i a g r a m O b j e c t K e y a n y T y p e z b w N T n L X > < a : K e y V a l u e O f D i a g r a m O b j e c t K e y a n y T y p e z b w N T n L X > < a : K e y > < K e y > C o l u m n s \ T C O N S E R V E D < / K e y > < / a : K e y > < a : V a l u e   i : t y p e = " M e a s u r e G r i d N o d e V i e w S t a t e " > < C o l u m n > 1 6 < / C o l u m n > < L a y e d O u t > t r u e < / L a y e d O u t > < / a : V a l u e > < / a : K e y V a l u e O f D i a g r a m O b j e c t K e y a n y T y p e z b w N T n L X > < a : K e y V a l u e O f D i a g r a m O b j e c t K e y a n y T y p e z b w N T n L X > < a : K e y > < K e y > C o l u m n s \ T S O U R C O N S V < / K e y > < / a : K e y > < a : V a l u e   i : t y p e = " M e a s u r e G r i d N o d e V i e w S t a t e " > < C o l u m n > 1 7 < / C o l u m n > < L a y e d O u t > t r u e < / L a y e d O u t > < / a : V a l u e > < / a : K e y V a l u e O f D i a g r a m O b j e c t K e y a n y T y p e z b w N T n L X > < a : K e y V a l u e O f D i a g r a m O b j e c t K e y a n y T y p e z b w N T n L X > < a : K e y > < K e y > C o l u m n s \ T S A V E D < / K e y > < / a : K e y > < a : V a l u e   i : t y p e = " M e a s u r e G r i d N o d e V i e w S t a t e " > < C o l u m n > 1 8 < / C o l u m n > < L a y e d O u t > t r u e < / L a y e d O u t > < / a : V a l u e > < / a : K e y V a l u e O f D i a g r a m O b j e c t K e y a n y T y p e z b w N T n L X > < a : K e y V a l u e O f D i a g r a m O b j e c t K e y a n y T y p e z b w N T n L X > < a : K e y > < K e y > C o l u m n s \ Q S O U R C C O D E < / K e y > < / a : K e y > < a : V a l u e   i : t y p e = " M e a s u r e G r i d N o d e V i e w S t a t e " > < C o l u m n > 1 9 < / C o l u m n > < L a y e d O u t > t r u e < / L a y e d O u t > < / a : V a l u e > < / a : K e y V a l u e O f D i a g r a m O b j e c t K e y a n y T y p e z b w N T n L X > < a : K e y V a l u e O f D i a g r a m O b j e c t K e y a n y T y p e z b w N T n L X > < a : K e y > < K e y > C o l u m n s \ Q C O N S E R V E D < / K e y > < / a : K e y > < a : V a l u e   i : t y p e = " M e a s u r e G r i d N o d e V i e w S t a t e " > < C o l u m n > 2 0 < / C o l u m n > < L a y e d O u t > t r u e < / L a y e d O u t > < / a : V a l u e > < / a : K e y V a l u e O f D i a g r a m O b j e c t K e y a n y T y p e z b w N T n L X > < a : K e y V a l u e O f D i a g r a m O b j e c t K e y a n y T y p e z b w N T n L X > < a : K e y > < K e y > C o l u m n s \ Q S O U R C O N S V < / K e y > < / a : K e y > < a : V a l u e   i : t y p e = " M e a s u r e G r i d N o d e V i e w S t a t e " > < C o l u m n > 2 1 < / C o l u m n > < L a y e d O u t > t r u e < / L a y e d O u t > < / a : V a l u e > < / a : K e y V a l u e O f D i a g r a m O b j e c t K e y a n y T y p e z b w N T n L X > < a : K e y V a l u e O f D i a g r a m O b j e c t K e y a n y T y p e z b w N T n L X > < a : K e y > < K e y > C o l u m n s \ Q S A V E D < / K e y > < / a : K e y > < a : V a l u e   i : t y p e = " M e a s u r e G r i d N o d e V i e w S t a t e " > < C o l u m n > 2 2 < / C o l u m n > < L a y e d O u t > t r u e < / L a y e d O u t > < / a : V a l u e > < / a : K e y V a l u e O f D i a g r a m O b j e c t K e y a n y T y p e z b w N T n L X > < a : K e y V a l u e O f D i a g r a m O b j e c t K e y a n y T y p e z b w N T n L X > < a : K e y > < K e y > C o l u m n s \ R E B A T E < / K e y > < / a : K e y > < a : V a l u e   i : t y p e = " M e a s u r e G r i d N o d e V i e w S t a t e " > < C o l u m n > 2 3 < / C o l u m n > < L a y e d O u t > t r u e < / L a y e d O u t > < / a : V a l u e > < / a : K e y V a l u e O f D i a g r a m O b j e c t K e y a n y T y p e z b w N T n L X > < a : K e y V a l u e O f D i a g r a m O b j e c t K e y a n y T y p e z b w N T n L X > < a : K e y > < K e y > C o l u m n s \ I N C R E M N T A L < / K e y > < / a : K e y > < a : V a l u e   i : t y p e = " M e a s u r e G r i d N o d e V i e w S t a t e " > < C o l u m n > 2 4 < / C o l u m n > < L a y e d O u t > t r u e < / L a y e d O u t > < / a : V a l u e > < / a : K e y V a l u e O f D i a g r a m O b j e c t K e y a n y T y p e z b w N T n L X > < a : K e y V a l u e O f D i a g r a m O b j e c t K e y a n y T y p e z b w N T n L X > < a : K e y > < K e y > C o l u m n s \ F Y < / K e y > < / a : K e y > < a : V a l u e   i : t y p e = " M e a s u r e G r i d N o d e V i e w S t a t e " > < C o l u m n > 2 5 < / C o l u m n > < L a y e d O u t > t r u e < / L a y e d O u t > < / a : V a l u e > < / a : K e y V a l u e O f D i a g r a m O b j e c t K e y a n y T y p e z b w N T n L X > < a : K e y V a l u e O f D i a g r a m O b j e c t K e y a n y T y p e z b w N T n L X > < a : K e y > < K e y > C o l u m n s \ I C _ C A P I T A L < / K e y > < / a : K e y > < a : V a l u e   i : t y p e = " M e a s u r e G r i d N o d e V i e w S t a t e " > < C o l u m n > 2 6 < / C o l u m n > < L a y e d O u t > t r u e < / L a y e d O u t > < / a : V a l u e > < / a : K e y V a l u e O f D i a g r a m O b j e c t K e y a n y T y p e z b w N T n L X > < a : K e y V a l u e O f D i a g r a m O b j e c t K e y a n y T y p e z b w N T n L X > < a : K e y > < K e y > C o l u m n s \ I C _ O T H E R < / K e y > < / a : K e y > < a : V a l u e   i : t y p e = " M e a s u r e G r i d N o d e V i e w S t a t e " > < C o l u m n > 2 7 < / C o l u m n > < L a y e d O u t > t r u e < / L a y e d O u t > < / a : V a l u e > < / a : K e y V a l u e O f D i a g r a m O b j e c t K e y a n y T y p e z b w N T n L X > < a : K e y V a l u e O f D i a g r a m O b j e c t K e y a n y T y p e z b w N T n L X > < a : K e y > < K e y > C o l u m n s \ P A Y B A C K < / K e y > < / a : K e y > < a : V a l u e   i : t y p e = " M e a s u r e G r i d N o d e V i e w S t a t e " > < C o l u m n > 2 8 < / C o l u m n > < L a y e d O u t > t r u e < / L a y e d O u t > < / a : V a l u e > < / a : K e y V a l u e O f D i a g r a m O b j e c t K e y a n y T y p e z b w N T n L X > < a : K e y V a l u e O f D i a g r a m O b j e c t K e y a n y T y p e z b w N T n L X > < a : K e y > < K e y > C o l u m n s \ B P T O O L < / K e y > < / a : K e y > < a : V a l u e   i : t y p e = " M e a s u r e G r i d N o d e V i e w S t a t e " > < C o l u m n > 2 9 < / C o l u m n > < L a y e d O u t > t r u e < / L a y e d O u t > < / a : V a l u e > < / a : K e y V a l u e O f D i a g r a m O b j e c t K e y a n y T y p e z b w N T n L X > < a : K e y V a l u e O f D i a g r a m O b j e c t K e y a n y T y p e z b w N T n L X > < a : K e y > < K e y > C o l u m n s \ I C   C o s t < / K e y > < / a : K e y > < a : V a l u e   i : t y p e = " M e a s u r e G r i d N o d e V i e w S t a t e " > < C o l u m n > 3 0 < / C o l u m n > < L a y e d O u t > t r u e < / L a y e d O u t > < / a : V a l u e > < / a : K e y V a l u e O f D i a g r a m O b j e c t K e y a n y T y p e z b w N T n L X > < a : K e y V a l u e O f D i a g r a m O b j e c t K e y a n y T y p e z b w N T n L X > < a : K e y > < K e y > L i n k s \ & l t ; C o l u m n s \ C o u n t   o f   S U P E R I D & g t ; - & l t ; M e a s u r e s \ S U P E R I D & g t ; < / K e y > < / a : K e y > < a : V a l u e   i : t y p e = " M e a s u r e G r i d V i e w S t a t e I D i a g r a m L i n k " / > < / a : K e y V a l u e O f D i a g r a m O b j e c t K e y a n y T y p e z b w N T n L X > < a : K e y V a l u e O f D i a g r a m O b j e c t K e y a n y T y p e z b w N T n L X > < a : K e y > < K e y > L i n k s \ & l t ; C o l u m n s \ C o u n t   o f   S U P E R I D & g t ; - & l t ; M e a s u r e s \ S U P E R I D & g t ; \ C O L U M N < / K e y > < / a : K e y > < a : V a l u e   i : t y p e = " M e a s u r e G r i d V i e w S t a t e I D i a g r a m L i n k E n d p o i n t " / > < / a : K e y V a l u e O f D i a g r a m O b j e c t K e y a n y T y p e z b w N T n L X > < a : K e y V a l u e O f D i a g r a m O b j e c t K e y a n y T y p e z b w N T n L X > < a : K e y > < K e y > L i n k s \ & l t ; C o l u m n s \ C o u n t   o f   S U P E R I D & g t ; - & l t ; M e a s u r e s \ S U P E R I D & g t ; \ M E A S U R E < / K e y > < / a : K e y > < a : V a l u e   i : t y p e = " M e a s u r e G r i d V i e w S t a t e I D i a g r a m L i n k E n d p o i n t " / > < / a : K e y V a l u e O f D i a g r a m O b j e c t K e y a n y T y p e z b w N T n L X > < a : K e y V a l u e O f D i a g r a m O b j e c t K e y a n y T y p e z b w N T n L X > < a : K e y > < K e y > L i n k s \ & l t ; C o l u m n s \ C o u n t   o f   I M P S T A T U S & g t ; - & l t ; M e a s u r e s \ I M P S T A T U S & g t ; < / K e y > < / a : K e y > < a : V a l u e   i : t y p e = " M e a s u r e G r i d V i e w S t a t e I D i a g r a m L i n k " / > < / a : K e y V a l u e O f D i a g r a m O b j e c t K e y a n y T y p e z b w N T n L X > < a : K e y V a l u e O f D i a g r a m O b j e c t K e y a n y T y p e z b w N T n L X > < a : K e y > < K e y > L i n k s \ & l t ; C o l u m n s \ C o u n t   o f   I M P S T A T U S & g t ; - & l t ; M e a s u r e s \ I M P S T A T U S & g t ; \ C O L U M N < / K e y > < / a : K e y > < a : V a l u e   i : t y p e = " M e a s u r e G r i d V i e w S t a t e I D i a g r a m L i n k E n d p o i n t " / > < / a : K e y V a l u e O f D i a g r a m O b j e c t K e y a n y T y p e z b w N T n L X > < a : K e y V a l u e O f D i a g r a m O b j e c t K e y a n y T y p e z b w N T n L X > < a : K e y > < K e y > L i n k s \ & l t ; C o l u m n s \ C o u n t   o f   I M P S T A T U S & g t ; - & l t ; M e a s u r e s \ I M P S T A T U S & g t ; \ M E A S U R E < / K e y > < / a : K e y > < a : V a l u e   i : t y p e = " M e a s u r e G r i d V i e w S t a t e I D i a g r a m L i n k E n d p o i n t " / > < / a : K e y V a l u e O f D i a g r a m O b j e c t K e y a n y T y p e z b w N T n L X > < a : K e y V a l u e O f D i a g r a m O b j e c t K e y a n y T y p e z b w N T n L X > < a : K e y > < K e y > L i n k s \ & l t ; C o l u m n s \ D i s t i n c t   C o u n t   o f   I M P S T A T U S & g t ; - & l t ; M e a s u r e s \ I M P S T A T U S & g t ; < / K e y > < / a : K e y > < a : V a l u e   i : t y p e = " M e a s u r e G r i d V i e w S t a t e I D i a g r a m L i n k " / > < / a : K e y V a l u e O f D i a g r a m O b j e c t K e y a n y T y p e z b w N T n L X > < a : K e y V a l u e O f D i a g r a m O b j e c t K e y a n y T y p e z b w N T n L X > < a : K e y > < K e y > L i n k s \ & l t ; C o l u m n s \ D i s t i n c t   C o u n t   o f   I M P S T A T U S & g t ; - & l t ; M e a s u r e s \ I M P S T A T U S & g t ; \ C O L U M N < / K e y > < / a : K e y > < a : V a l u e   i : t y p e = " M e a s u r e G r i d V i e w S t a t e I D i a g r a m L i n k E n d p o i n t " / > < / a : K e y V a l u e O f D i a g r a m O b j e c t K e y a n y T y p e z b w N T n L X > < a : K e y V a l u e O f D i a g r a m O b j e c t K e y a n y T y p e z b w N T n L X > < a : K e y > < K e y > L i n k s \ & l t ; C o l u m n s \ D i s t i n c t   C o u n t   o f   I M P S T A T U S & g t ; - & l t ; M e a s u r e s \ I M P S T A T U S & g t ; \ M E A S U R E < / K e y > < / a : K e y > < a : V a l u e   i : t y p e = " M e a s u r e G r i d V i e w S t a t e I D i a g r a m L i n k E n d p o i n t " / > < / a : K e y V a l u e O f D i a g r a m O b j e c t K e y a n y T y p e z b w N T n L X > < / V i e w S t a t e s > < / D i a g r a m M a n a g e r . S e r i a l i z a b l e D i a g r a m > < D i a g r a m M a n a g e r . S e r i a l i z a b l e D i a g r a m > < A d a p t e r   i : t y p e = " M e a s u r e D i a g r a m S a n d b o x A d a p t e r " > < T a b l e N a m e > A S S E S S 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 A S S E S S 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 K w h   C o s t < / K e y > < / D i a g r a m O b j e c t K e y > < D i a g r a m O b j e c t K e y > < K e y > M e a s u r e s \ S u m   o f   K w h   C o s t \ T a g I n f o \ F o r m u l a < / K e y > < / D i a g r a m O b j e c t K e y > < D i a g r a m O b j e c t K e y > < K e y > M e a s u r e s \ S u m   o f   K w h   C o s t \ T a g I n f o \ V a l u e < / K e y > < / D i a g r a m O b j e c t K e y > < D i a g r a m O b j e c t K e y > < K e y > M e a s u r e s \ S u m   o f   K w h < / K e y > < / D i a g r a m O b j e c t K e y > < D i a g r a m O b j e c t K e y > < K e y > M e a s u r e s \ S u m   o f   K w h \ T a g I n f o \ F o r m u l a < / K e y > < / D i a g r a m O b j e c t K e y > < D i a g r a m O b j e c t K e y > < K e y > M e a s u r e s \ S u m   o f   K w h \ T a g I n f o \ V a l u e < / K e y > < / D i a g r a m O b j e c t K e y > < D i a g r a m O b j e c t K e y > < K e y > M e a s u r e s \ C o u n t   o f   k W     C o s t < / K e y > < / D i a g r a m O b j e c t K e y > < D i a g r a m O b j e c t K e y > < K e y > M e a s u r e s \ C o u n t   o f   k W     C o s t \ T a g I n f o \ F o r m u l a < / K e y > < / D i a g r a m O b j e c t K e y > < D i a g r a m O b j e c t K e y > < K e y > M e a s u r e s \ C o u n t   o f   k W     C o s t \ T a g I n f o \ V a l u e < / K e y > < / D i a g r a m O b j e c t K e y > < D i a g r a m O b j e c t K e y > < K e y > M e a s u r e s \ S u m   o f   F Y < / K e y > < / D i a g r a m O b j e c t K e y > < D i a g r a m O b j e c t K e y > < K e y > M e a s u r e s \ S u m   o f   F Y \ T a g I n f o \ F o r m u l a < / K e y > < / D i a g r a m O b j e c t K e y > < D i a g r a m O b j e c t K e y > < K e y > M e a s u r e s \ S u m   o f   F Y \ T a g I n f o \ V a l u e < / K e y > < / D i a g r a m O b j e c t K e y > < D i a g r a m O b j e c t K e y > < K e y > C o l u m n s \ I D < / K e y > < / D i a g r a m O b j e c t K e y > < D i a g r a m O b j e c t K e y > < K e y > C o l u m n s \ C E N T E R < / K e y > < / D i a g r a m O b j e c t K e y > < D i a g r a m O b j e c t K e y > < K e y > C o l u m n s \ F Y < / K e y > < / D i a g r a m O b j e c t K e y > < D i a g r a m O b j e c t K e y > < K e y > C o l u m n s \ S I C < / K e y > < / D i a g r a m O b j e c t K e y > < D i a g r a m O b j e c t K e y > < K e y > C o l u m n s \ N A I C S < / K e y > < / D i a g r a m O b j e c t K e y > < D i a g r a m O b j e c t K e y > < K e y > C o l u m n s \ S T A T E < / K e y > < / D i a g r a m O b j e c t K e y > < D i a g r a m O b j e c t K e y > < K e y > C o l u m n s \ S A L E S < / K e y > < / D i a g r a m O b j e c t K e y > < D i a g r a m O b j e c t K e y > < K e y > C o l u m n s \ E M P L O Y E E S < / K e y > < / D i a g r a m O b j e c t K e y > < D i a g r a m O b j e c t K e y > < K e y > C o l u m n s \ P L A N T _ A R E A < / K e y > < / D i a g r a m O b j e c t K e y > < D i a g r a m O b j e c t K e y > < K e y > C o l u m n s \ P R O D L E V E L < / K e y > < / D i a g r a m O b j e c t K e y > < D i a g r a m O b j e c t K e y > < K e y > C o l u m n s \ P R O D H O U R S < / K e y > < / D i a g r a m O b j e c t K e y > < D i a g r a m O b j e c t K e y > < K e y > C o l u m n s \ N o . o f   R e c c o < / K e y > < / D i a g r a m O b j e c t K e y > < D i a g r a m O b j e c t K e y > < K e y > C o l u m n s \ K w h   C o s t < / K e y > < / D i a g r a m O b j e c t K e y > < D i a g r a m O b j e c t K e y > < K e y > C o l u m n s \ K w h < / K e y > < / D i a g r a m O b j e c t K e y > < D i a g r a m O b j e c t K e y > < K e y > C o l u m n s \ k W     C o s t < / K e y > < / D i a g r a m O b j e c t K e y > < D i a g r a m O b j e c t K e y > < K e y > C o l u m n s \ k W - m o / y r < / K e y > < / D i a g r a m O b j e c t K e y > < D i a g r a m O b j e c t K e y > < K e y > C o l u m n s \ T o t a l   E l e c t r i c   C o s t < / K e y > < / D i a g r a m O b j e c t K e y > < D i a g r a m O b j e c t K e y > < K e y > C o l u m n s \ N G   C o s t < / K e y > < / D i a g r a m O b j e c t K e y > < D i a g r a m O b j e c t K e y > < K e y > C o l u m n s \ M M B t u < / K e y > < / D i a g r a m O b j e c t K e y > < D i a g r a m O b j e c t K e y > < K e y > L i n k s \ & l t ; C o l u m n s \ S u m   o f   K w h   C o s t & g t ; - & l t ; M e a s u r e s \ K w h   C o s t & g t ; < / K e y > < / D i a g r a m O b j e c t K e y > < D i a g r a m O b j e c t K e y > < K e y > L i n k s \ & l t ; C o l u m n s \ S u m   o f   K w h   C o s t & g t ; - & l t ; M e a s u r e s \ K w h   C o s t & g t ; \ C O L U M N < / K e y > < / D i a g r a m O b j e c t K e y > < D i a g r a m O b j e c t K e y > < K e y > L i n k s \ & l t ; C o l u m n s \ S u m   o f   K w h   C o s t & g t ; - & l t ; M e a s u r e s \ K w h   C o s t & g t ; \ M E A S U R E < / K e y > < / D i a g r a m O b j e c t K e y > < D i a g r a m O b j e c t K e y > < K e y > L i n k s \ & l t ; C o l u m n s \ S u m   o f   K w h & g t ; - & l t ; M e a s u r e s \ K w h & g t ; < / K e y > < / D i a g r a m O b j e c t K e y > < D i a g r a m O b j e c t K e y > < K e y > L i n k s \ & l t ; C o l u m n s \ S u m   o f   K w h & g t ; - & l t ; M e a s u r e s \ K w h & g t ; \ C O L U M N < / K e y > < / D i a g r a m O b j e c t K e y > < D i a g r a m O b j e c t K e y > < K e y > L i n k s \ & l t ; C o l u m n s \ S u m   o f   K w h & g t ; - & l t ; M e a s u r e s \ K w h & g t ; \ M E A S U R E < / K e y > < / D i a g r a m O b j e c t K e y > < D i a g r a m O b j e c t K e y > < K e y > L i n k s \ & l t ; C o l u m n s \ C o u n t   o f   k W     C o s t & g t ; - & l t ; M e a s u r e s \ k W     C o s t & g t ; < / K e y > < / D i a g r a m O b j e c t K e y > < D i a g r a m O b j e c t K e y > < K e y > L i n k s \ & l t ; C o l u m n s \ C o u n t   o f   k W     C o s t & g t ; - & l t ; M e a s u r e s \ k W     C o s t & g t ; \ C O L U M N < / K e y > < / D i a g r a m O b j e c t K e y > < D i a g r a m O b j e c t K e y > < K e y > L i n k s \ & l t ; C o l u m n s \ C o u n t   o f   k W     C o s t & g t ; - & l t ; M e a s u r e s \ k W     C o s t & g t ; \ M E A S U R E < / K e y > < / D i a g r a m O b j e c t K e y > < D i a g r a m O b j e c t K e y > < K e y > L i n k s \ & l t ; C o l u m n s \ S u m   o f   F Y & g t ; - & l t ; M e a s u r e s \ F Y & g t ; < / K e y > < / D i a g r a m O b j e c t K e y > < D i a g r a m O b j e c t K e y > < K e y > L i n k s \ & l t ; C o l u m n s \ S u m   o f   F Y & g t ; - & l t ; M e a s u r e s \ F Y & g t ; \ C O L U M N < / K e y > < / D i a g r a m O b j e c t K e y > < D i a g r a m O b j e c t K e y > < K e y > L i n k s \ & l t ; C o l u m n s \ S u m   o f   F Y & g t ; - & l t ; M e a s u r e s \ F Y & g t ; \ M E A S U R E 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 K w h   C o s t < / K e y > < / a : K e y > < a : V a l u e   i : t y p e = " M e a s u r e G r i d N o d e V i e w S t a t e " > < C o l u m n > 1 2 < / C o l u m n > < L a y e d O u t > t r u e < / L a y e d O u t > < W a s U I I n v i s i b l e > t r u e < / W a s U I I n v i s i b l e > < / a : V a l u e > < / a : K e y V a l u e O f D i a g r a m O b j e c t K e y a n y T y p e z b w N T n L X > < a : K e y V a l u e O f D i a g r a m O b j e c t K e y a n y T y p e z b w N T n L X > < a : K e y > < K e y > M e a s u r e s \ S u m   o f   K w h   C o s t \ T a g I n f o \ F o r m u l a < / K e y > < / a : K e y > < a : V a l u e   i : t y p e = " M e a s u r e G r i d V i e w S t a t e I D i a g r a m T a g A d d i t i o n a l I n f o " / > < / a : K e y V a l u e O f D i a g r a m O b j e c t K e y a n y T y p e z b w N T n L X > < a : K e y V a l u e O f D i a g r a m O b j e c t K e y a n y T y p e z b w N T n L X > < a : K e y > < K e y > M e a s u r e s \ S u m   o f   K w h   C o s t \ T a g I n f o \ V a l u e < / K e y > < / a : K e y > < a : V a l u e   i : t y p e = " M e a s u r e G r i d V i e w S t a t e I D i a g r a m T a g A d d i t i o n a l I n f o " / > < / a : K e y V a l u e O f D i a g r a m O b j e c t K e y a n y T y p e z b w N T n L X > < a : K e y V a l u e O f D i a g r a m O b j e c t K e y a n y T y p e z b w N T n L X > < a : K e y > < K e y > M e a s u r e s \ S u m   o f   K w h < / K e y > < / a : K e y > < a : V a l u e   i : t y p e = " M e a s u r e G r i d N o d e V i e w S t a t e " > < C o l u m n > 1 3 < / C o l u m n > < L a y e d O u t > t r u e < / L a y e d O u t > < W a s U I I n v i s i b l e > t r u e < / W a s U I I n v i s i b l e > < / a : V a l u e > < / a : K e y V a l u e O f D i a g r a m O b j e c t K e y a n y T y p e z b w N T n L X > < a : K e y V a l u e O f D i a g r a m O b j e c t K e y a n y T y p e z b w N T n L X > < a : K e y > < K e y > M e a s u r e s \ S u m   o f   K w h \ T a g I n f o \ F o r m u l a < / K e y > < / a : K e y > < a : V a l u e   i : t y p e = " M e a s u r e G r i d V i e w S t a t e I D i a g r a m T a g A d d i t i o n a l I n f o " / > < / a : K e y V a l u e O f D i a g r a m O b j e c t K e y a n y T y p e z b w N T n L X > < a : K e y V a l u e O f D i a g r a m O b j e c t K e y a n y T y p e z b w N T n L X > < a : K e y > < K e y > M e a s u r e s \ S u m   o f   K w h \ T a g I n f o \ V a l u e < / K e y > < / a : K e y > < a : V a l u e   i : t y p e = " M e a s u r e G r i d V i e w S t a t e I D i a g r a m T a g A d d i t i o n a l I n f o " / > < / a : K e y V a l u e O f D i a g r a m O b j e c t K e y a n y T y p e z b w N T n L X > < a : K e y V a l u e O f D i a g r a m O b j e c t K e y a n y T y p e z b w N T n L X > < a : K e y > < K e y > M e a s u r e s \ C o u n t   o f   k W     C o s t < / K e y > < / a : K e y > < a : V a l u e   i : t y p e = " M e a s u r e G r i d N o d e V i e w S t a t e " > < C o l u m n > 1 4 < / C o l u m n > < L a y e d O u t > t r u e < / L a y e d O u t > < W a s U I I n v i s i b l e > t r u e < / W a s U I I n v i s i b l e > < / a : V a l u e > < / a : K e y V a l u e O f D i a g r a m O b j e c t K e y a n y T y p e z b w N T n L X > < a : K e y V a l u e O f D i a g r a m O b j e c t K e y a n y T y p e z b w N T n L X > < a : K e y > < K e y > M e a s u r e s \ C o u n t   o f   k W     C o s t \ T a g I n f o \ F o r m u l a < / K e y > < / a : K e y > < a : V a l u e   i : t y p e = " M e a s u r e G r i d V i e w S t a t e I D i a g r a m T a g A d d i t i o n a l I n f o " / > < / a : K e y V a l u e O f D i a g r a m O b j e c t K e y a n y T y p e z b w N T n L X > < a : K e y V a l u e O f D i a g r a m O b j e c t K e y a n y T y p e z b w N T n L X > < a : K e y > < K e y > M e a s u r e s \ C o u n t   o f   k W     C o s t \ T a g I n f o \ V a l u e < / K e y > < / a : K e y > < a : V a l u e   i : t y p e = " M e a s u r e G r i d V i e w S t a t e I D i a g r a m T a g A d d i t i o n a l I n f o " / > < / a : K e y V a l u e O f D i a g r a m O b j e c t K e y a n y T y p e z b w N T n L X > < a : K e y V a l u e O f D i a g r a m O b j e c t K e y a n y T y p e z b w N T n L X > < a : K e y > < K e y > M e a s u r e s \ S u m   o f   F Y < / K e y > < / a : K e y > < a : V a l u e   i : t y p e = " M e a s u r e G r i d N o d e V i e w S t a t e " > < C o l u m n > 2 < / C o l u m n > < L a y e d O u t > t r u e < / L a y e d O u t > < W a s U I I n v i s i b l e > t r u e < / W a s U I I n v i s i b l e > < / a : V a l u e > < / a : K e y V a l u e O f D i a g r a m O b j e c t K e y a n y T y p e z b w N T n L X > < a : K e y V a l u e O f D i a g r a m O b j e c t K e y a n y T y p e z b w N T n L X > < a : K e y > < K e y > M e a s u r e s \ S u m   o f   F Y \ T a g I n f o \ F o r m u l a < / K e y > < / a : K e y > < a : V a l u e   i : t y p e = " M e a s u r e G r i d V i e w S t a t e I D i a g r a m T a g A d d i t i o n a l I n f o " / > < / a : K e y V a l u e O f D i a g r a m O b j e c t K e y a n y T y p e z b w N T n L X > < a : K e y V a l u e O f D i a g r a m O b j e c t K e y a n y T y p e z b w N T n L X > < a : K e y > < K e y > M e a s u r e s \ S u m   o f   F Y \ T a g I n f o \ V a l u e 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 C o l u m n s \ C E N T E R < / K e y > < / a : K e y > < a : V a l u e   i : t y p e = " M e a s u r e G r i d N o d e V i e w S t a t e " > < C o l u m n > 1 < / C o l u m n > < L a y e d O u t > t r u e < / L a y e d O u t > < / a : V a l u e > < / a : K e y V a l u e O f D i a g r a m O b j e c t K e y a n y T y p e z b w N T n L X > < a : K e y V a l u e O f D i a g r a m O b j e c t K e y a n y T y p e z b w N T n L X > < a : K e y > < K e y > C o l u m n s \ F Y < / K e y > < / a : K e y > < a : V a l u e   i : t y p e = " M e a s u r e G r i d N o d e V i e w S t a t e " > < C o l u m n > 2 < / C o l u m n > < L a y e d O u t > t r u e < / L a y e d O u t > < / a : V a l u e > < / a : K e y V a l u e O f D i a g r a m O b j e c t K e y a n y T y p e z b w N T n L X > < a : K e y V a l u e O f D i a g r a m O b j e c t K e y a n y T y p e z b w N T n L X > < a : K e y > < K e y > C o l u m n s \ S I C < / K e y > < / a : K e y > < a : V a l u e   i : t y p e = " M e a s u r e G r i d N o d e V i e w S t a t e " > < C o l u m n > 3 < / C o l u m n > < L a y e d O u t > t r u e < / L a y e d O u t > < / a : V a l u e > < / a : K e y V a l u e O f D i a g r a m O b j e c t K e y a n y T y p e z b w N T n L X > < a : K e y V a l u e O f D i a g r a m O b j e c t K e y a n y T y p e z b w N T n L X > < a : K e y > < K e y > C o l u m n s \ N A I C S < / 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 C o l u m n s \ S A L E S < / K e y > < / a : K e y > < a : V a l u e   i : t y p e = " M e a s u r e G r i d N o d e V i e w S t a t e " > < C o l u m n > 6 < / C o l u m n > < L a y e d O u t > t r u e < / L a y e d O u t > < / a : V a l u e > < / a : K e y V a l u e O f D i a g r a m O b j e c t K e y a n y T y p e z b w N T n L X > < a : K e y V a l u e O f D i a g r a m O b j e c t K e y a n y T y p e z b w N T n L X > < a : K e y > < K e y > C o l u m n s \ E M P L O Y E E S < / K e y > < / a : K e y > < a : V a l u e   i : t y p e = " M e a s u r e G r i d N o d e V i e w S t a t e " > < C o l u m n > 7 < / C o l u m n > < L a y e d O u t > t r u e < / L a y e d O u t > < / a : V a l u e > < / a : K e y V a l u e O f D i a g r a m O b j e c t K e y a n y T y p e z b w N T n L X > < a : K e y V a l u e O f D i a g r a m O b j e c t K e y a n y T y p e z b w N T n L X > < a : K e y > < K e y > C o l u m n s \ P L A N T _ A R E A < / K e y > < / a : K e y > < a : V a l u e   i : t y p e = " M e a s u r e G r i d N o d e V i e w S t a t e " > < C o l u m n > 8 < / C o l u m n > < L a y e d O u t > t r u e < / L a y e d O u t > < / a : V a l u e > < / a : K e y V a l u e O f D i a g r a m O b j e c t K e y a n y T y p e z b w N T n L X > < a : K e y V a l u e O f D i a g r a m O b j e c t K e y a n y T y p e z b w N T n L X > < a : K e y > < K e y > C o l u m n s \ P R O D L E V E L < / K e y > < / a : K e y > < a : V a l u e   i : t y p e = " M e a s u r e G r i d N o d e V i e w S t a t e " > < C o l u m n > 9 < / C o l u m n > < L a y e d O u t > t r u e < / L a y e d O u t > < / a : V a l u e > < / a : K e y V a l u e O f D i a g r a m O b j e c t K e y a n y T y p e z b w N T n L X > < a : K e y V a l u e O f D i a g r a m O b j e c t K e y a n y T y p e z b w N T n L X > < a : K e y > < K e y > C o l u m n s \ P R O D H O U R S < / K e y > < / a : K e y > < a : V a l u e   i : t y p e = " M e a s u r e G r i d N o d e V i e w S t a t e " > < C o l u m n > 1 0 < / C o l u m n > < L a y e d O u t > t r u e < / L a y e d O u t > < / a : V a l u e > < / a : K e y V a l u e O f D i a g r a m O b j e c t K e y a n y T y p e z b w N T n L X > < a : K e y V a l u e O f D i a g r a m O b j e c t K e y a n y T y p e z b w N T n L X > < a : K e y > < K e y > C o l u m n s \ N o . o f   R e c c o < / K e y > < / a : K e y > < a : V a l u e   i : t y p e = " M e a s u r e G r i d N o d e V i e w S t a t e " > < C o l u m n > 1 1 < / C o l u m n > < L a y e d O u t > t r u e < / L a y e d O u t > < / a : V a l u e > < / a : K e y V a l u e O f D i a g r a m O b j e c t K e y a n y T y p e z b w N T n L X > < a : K e y V a l u e O f D i a g r a m O b j e c t K e y a n y T y p e z b w N T n L X > < a : K e y > < K e y > C o l u m n s \ K w h   C o s t < / K e y > < / a : K e y > < a : V a l u e   i : t y p e = " M e a s u r e G r i d N o d e V i e w S t a t e " > < C o l u m n > 1 2 < / C o l u m n > < L a y e d O u t > t r u e < / L a y e d O u t > < / a : V a l u e > < / a : K e y V a l u e O f D i a g r a m O b j e c t K e y a n y T y p e z b w N T n L X > < a : K e y V a l u e O f D i a g r a m O b j e c t K e y a n y T y p e z b w N T n L X > < a : K e y > < K e y > C o l u m n s \ K w h < / K e y > < / a : K e y > < a : V a l u e   i : t y p e = " M e a s u r e G r i d N o d e V i e w S t a t e " > < C o l u m n > 1 3 < / C o l u m n > < L a y e d O u t > t r u e < / L a y e d O u t > < / a : V a l u e > < / a : K e y V a l u e O f D i a g r a m O b j e c t K e y a n y T y p e z b w N T n L X > < a : K e y V a l u e O f D i a g r a m O b j e c t K e y a n y T y p e z b w N T n L X > < a : K e y > < K e y > C o l u m n s \ k W     C o s t < / K e y > < / a : K e y > < a : V a l u e   i : t y p e = " M e a s u r e G r i d N o d e V i e w S t a t e " > < C o l u m n > 1 4 < / C o l u m n > < L a y e d O u t > t r u e < / L a y e d O u t > < / a : V a l u e > < / a : K e y V a l u e O f D i a g r a m O b j e c t K e y a n y T y p e z b w N T n L X > < a : K e y V a l u e O f D i a g r a m O b j e c t K e y a n y T y p e z b w N T n L X > < a : K e y > < K e y > C o l u m n s \ k W - m o / y r < / K e y > < / a : K e y > < a : V a l u e   i : t y p e = " M e a s u r e G r i d N o d e V i e w S t a t e " > < C o l u m n > 1 5 < / C o l u m n > < L a y e d O u t > t r u e < / L a y e d O u t > < / a : V a l u e > < / a : K e y V a l u e O f D i a g r a m O b j e c t K e y a n y T y p e z b w N T n L X > < a : K e y V a l u e O f D i a g r a m O b j e c t K e y a n y T y p e z b w N T n L X > < a : K e y > < K e y > C o l u m n s \ T o t a l   E l e c t r i c   C o s t < / K e y > < / a : K e y > < a : V a l u e   i : t y p e = " M e a s u r e G r i d N o d e V i e w S t a t e " > < C o l u m n > 1 6 < / C o l u m n > < L a y e d O u t > t r u e < / L a y e d O u t > < / a : V a l u e > < / a : K e y V a l u e O f D i a g r a m O b j e c t K e y a n y T y p e z b w N T n L X > < a : K e y V a l u e O f D i a g r a m O b j e c t K e y a n y T y p e z b w N T n L X > < a : K e y > < K e y > C o l u m n s \ N G   C o s t < / K e y > < / a : K e y > < a : V a l u e   i : t y p e = " M e a s u r e G r i d N o d e V i e w S t a t e " > < C o l u m n > 1 7 < / C o l u m n > < L a y e d O u t > t r u e < / L a y e d O u t > < / a : V a l u e > < / a : K e y V a l u e O f D i a g r a m O b j e c t K e y a n y T y p e z b w N T n L X > < a : K e y V a l u e O f D i a g r a m O b j e c t K e y a n y T y p e z b w N T n L X > < a : K e y > < K e y > C o l u m n s \ M M B t u < / K e y > < / a : K e y > < a : V a l u e   i : t y p e = " M e a s u r e G r i d N o d e V i e w S t a t e " > < C o l u m n > 1 8 < / C o l u m n > < L a y e d O u t > t r u e < / L a y e d O u t > < / a : V a l u e > < / a : K e y V a l u e O f D i a g r a m O b j e c t K e y a n y T y p e z b w N T n L X > < a : K e y V a l u e O f D i a g r a m O b j e c t K e y a n y T y p e z b w N T n L X > < a : K e y > < K e y > L i n k s \ & l t ; C o l u m n s \ S u m   o f   K w h   C o s t & g t ; - & l t ; M e a s u r e s \ K w h   C o s t & g t ; < / K e y > < / a : K e y > < a : V a l u e   i : t y p e = " M e a s u r e G r i d V i e w S t a t e I D i a g r a m L i n k " / > < / a : K e y V a l u e O f D i a g r a m O b j e c t K e y a n y T y p e z b w N T n L X > < a : K e y V a l u e O f D i a g r a m O b j e c t K e y a n y T y p e z b w N T n L X > < a : K e y > < K e y > L i n k s \ & l t ; C o l u m n s \ S u m   o f   K w h   C o s t & g t ; - & l t ; M e a s u r e s \ K w h   C o s t & g t ; \ C O L U M N < / K e y > < / a : K e y > < a : V a l u e   i : t y p e = " M e a s u r e G r i d V i e w S t a t e I D i a g r a m L i n k E n d p o i n t " / > < / a : K e y V a l u e O f D i a g r a m O b j e c t K e y a n y T y p e z b w N T n L X > < a : K e y V a l u e O f D i a g r a m O b j e c t K e y a n y T y p e z b w N T n L X > < a : K e y > < K e y > L i n k s \ & l t ; C o l u m n s \ S u m   o f   K w h   C o s t & g t ; - & l t ; M e a s u r e s \ K w h   C o s t & g t ; \ M E A S U R E < / K e y > < / a : K e y > < a : V a l u e   i : t y p e = " M e a s u r e G r i d V i e w S t a t e I D i a g r a m L i n k E n d p o i n t " / > < / a : K e y V a l u e O f D i a g r a m O b j e c t K e y a n y T y p e z b w N T n L X > < a : K e y V a l u e O f D i a g r a m O b j e c t K e y a n y T y p e z b w N T n L X > < a : K e y > < K e y > L i n k s \ & l t ; C o l u m n s \ S u m   o f   K w h & g t ; - & l t ; M e a s u r e s \ K w h & g t ; < / K e y > < / a : K e y > < a : V a l u e   i : t y p e = " M e a s u r e G r i d V i e w S t a t e I D i a g r a m L i n k " / > < / a : K e y V a l u e O f D i a g r a m O b j e c t K e y a n y T y p e z b w N T n L X > < a : K e y V a l u e O f D i a g r a m O b j e c t K e y a n y T y p e z b w N T n L X > < a : K e y > < K e y > L i n k s \ & l t ; C o l u m n s \ S u m   o f   K w h & g t ; - & l t ; M e a s u r e s \ K w h & g t ; \ C O L U M N < / K e y > < / a : K e y > < a : V a l u e   i : t y p e = " M e a s u r e G r i d V i e w S t a t e I D i a g r a m L i n k E n d p o i n t " / > < / a : K e y V a l u e O f D i a g r a m O b j e c t K e y a n y T y p e z b w N T n L X > < a : K e y V a l u e O f D i a g r a m O b j e c t K e y a n y T y p e z b w N T n L X > < a : K e y > < K e y > L i n k s \ & l t ; C o l u m n s \ S u m   o f   K w h & g t ; - & l t ; M e a s u r e s \ K w h & g t ; \ M E A S U R E < / K e y > < / a : K e y > < a : V a l u e   i : t y p e = " M e a s u r e G r i d V i e w S t a t e I D i a g r a m L i n k E n d p o i n t " / > < / a : K e y V a l u e O f D i a g r a m O b j e c t K e y a n y T y p e z b w N T n L X > < a : K e y V a l u e O f D i a g r a m O b j e c t K e y a n y T y p e z b w N T n L X > < a : K e y > < K e y > L i n k s \ & l t ; C o l u m n s \ C o u n t   o f   k W     C o s t & g t ; - & l t ; M e a s u r e s \ k W     C o s t & g t ; < / K e y > < / a : K e y > < a : V a l u e   i : t y p e = " M e a s u r e G r i d V i e w S t a t e I D i a g r a m L i n k " / > < / a : K e y V a l u e O f D i a g r a m O b j e c t K e y a n y T y p e z b w N T n L X > < a : K e y V a l u e O f D i a g r a m O b j e c t K e y a n y T y p e z b w N T n L X > < a : K e y > < K e y > L i n k s \ & l t ; C o l u m n s \ C o u n t   o f   k W     C o s t & g t ; - & l t ; M e a s u r e s \ k W     C o s t & g t ; \ C O L U M N < / K e y > < / a : K e y > < a : V a l u e   i : t y p e = " M e a s u r e G r i d V i e w S t a t e I D i a g r a m L i n k E n d p o i n t " / > < / a : K e y V a l u e O f D i a g r a m O b j e c t K e y a n y T y p e z b w N T n L X > < a : K e y V a l u e O f D i a g r a m O b j e c t K e y a n y T y p e z b w N T n L X > < a : K e y > < K e y > L i n k s \ & l t ; C o l u m n s \ C o u n t   o f   k W     C o s t & g t ; - & l t ; M e a s u r e s \ k W     C o s t & g t ; \ M E A S U R E < / K e y > < / a : K e y > < a : V a l u e   i : t y p e = " M e a s u r e G r i d V i e w S t a t e I D i a g r a m L i n k E n d p o i n t " / > < / a : K e y V a l u e O f D i a g r a m O b j e c t K e y a n y T y p e z b w N T n L X > < a : K e y V a l u e O f D i a g r a m O b j e c t K e y a n y T y p e z b w N T n L X > < a : K e y > < K e y > L i n k s \ & l t ; C o l u m n s \ S u m   o f   F Y & g t ; - & l t ; M e a s u r e s \ F Y & g t ; < / K e y > < / a : K e y > < a : V a l u e   i : t y p e = " M e a s u r e G r i d V i e w S t a t e I D i a g r a m L i n k " / > < / a : K e y V a l u e O f D i a g r a m O b j e c t K e y a n y T y p e z b w N T n L X > < a : K e y V a l u e O f D i a g r a m O b j e c t K e y a n y T y p e z b w N T n L X > < a : K e y > < K e y > L i n k s \ & l t ; C o l u m n s \ S u m   o f   F Y & g t ; - & l t ; M e a s u r e s \ F Y & g t ; \ C O L U M N < / K e y > < / a : K e y > < a : V a l u e   i : t y p e = " M e a s u r e G r i d V i e w S t a t e I D i a g r a m L i n k E n d p o i n t " / > < / a : K e y V a l u e O f D i a g r a m O b j e c t K e y a n y T y p e z b w N T n L X > < a : K e y V a l u e O f D i a g r a m O b j e c t K e y a n y T y p e z b w N T n L X > < a : K e y > < K e y > L i n k s \ & l t ; C o l u m n s \ S u m   o f   F Y & g t ; - & l t ; M e a s u r e s \ F Y & g t ; \ M E A S U R E < / K e y > < / a : K e y > < a : V a l u e   i : t y p e = " M e a s u r e G r i d V i e w S t a t e I D i a g r a m L i n k E n d p o i n t " / > < / a : K e y V a l u e O f D i a g r a m O b j e c t K e y a n y T y p e z b w N T n L X > < / V i e w S t a t e s > < / D i a g r a m M a n a g e r . S e r i a l i z a b l e D i a g r a m > < D i a g r a m M a n a g e r . S e r i a l i z a b l e D i a g r a m > < A d a p t e r   i : t y p e = " M e a s u r e D i a g r a m S a n d b o x A d a p t e r " > < T a b l e N a m e > P S O U R C E   C o d e 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 P S O U R C E   C o d e 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 S T R E A M   T Y P E < / K e y > < / D i a g r a m O b j e c t K e y > < D i a g r a m O b j e c t K e y > < K e y > M e a s u r e s \ C o u n t   o f   S T R E A M   T Y P E \ T a g I n f o \ F o r m u l a < / K e y > < / D i a g r a m O b j e c t K e y > < D i a g r a m O b j e c t K e y > < K e y > M e a s u r e s \ C o u n t   o f   S T R E A M   T Y P E \ T a g I n f o \ V a l u e < / K e y > < / D i a g r a m O b j e c t K e y > < D i a g r a m O b j e c t K e y > < K e y > M e a s u r e s \ C o u n t   o f   S T R E A M < / K e y > < / D i a g r a m O b j e c t K e y > < D i a g r a m O b j e c t K e y > < K e y > M e a s u r e s \ C o u n t   o f   S T R E A M \ T a g I n f o \ F o r m u l a < / K e y > < / D i a g r a m O b j e c t K e y > < D i a g r a m O b j e c t K e y > < K e y > M e a s u r e s \ C o u n t   o f   S T R E A M \ T a g I n f o \ V a l u e < / K e y > < / D i a g r a m O b j e c t K e y > < D i a g r a m O b j e c t K e y > < K e y > C o l u m n s \ S T R E A M   T Y P E < / K e y > < / D i a g r a m O b j e c t K e y > < D i a g r a m O b j e c t K e y > < K e y > C o l u m n s \ S T R E A M < / K e y > < / D i a g r a m O b j e c t K e y > < D i a g r a m O b j e c t K e y > < K e y > C o l u m n s \ P S O U R C E C O D E < / K e y > < / D i a g r a m O b j e c t K e y > < D i a g r a m O b j e c t K e y > < K e y > C o l u m n s \ C O N S U M P T I O N   U N I T S < / K e y > < / D i a g r a m O b j e c t K e y > < D i a g r a m O b j e c t K e y > < K e y > L i n k s \ & l t ; C o l u m n s \ C o u n t   o f   S T R E A M   T Y P E & g t ; - & l t ; M e a s u r e s \ S T R E A M   T Y P E & g t ; < / K e y > < / D i a g r a m O b j e c t K e y > < D i a g r a m O b j e c t K e y > < K e y > L i n k s \ & l t ; C o l u m n s \ C o u n t   o f   S T R E A M   T Y P E & g t ; - & l t ; M e a s u r e s \ S T R E A M   T Y P E & g t ; \ C O L U M N < / K e y > < / D i a g r a m O b j e c t K e y > < D i a g r a m O b j e c t K e y > < K e y > L i n k s \ & l t ; C o l u m n s \ C o u n t   o f   S T R E A M   T Y P E & g t ; - & l t ; M e a s u r e s \ S T R E A M   T Y P E & g t ; \ M E A S U R E < / K e y > < / D i a g r a m O b j e c t K e y > < D i a g r a m O b j e c t K e y > < K e y > L i n k s \ & l t ; C o l u m n s \ C o u n t   o f   S T R E A M & g t ; - & l t ; M e a s u r e s \ S T R E A M & g t ; < / K e y > < / D i a g r a m O b j e c t K e y > < D i a g r a m O b j e c t K e y > < K e y > L i n k s \ & l t ; C o l u m n s \ C o u n t   o f   S T R E A M & g t ; - & l t ; M e a s u r e s \ S T R E A M & g t ; \ C O L U M N < / K e y > < / D i a g r a m O b j e c t K e y > < D i a g r a m O b j e c t K e y > < K e y > L i n k s \ & l t ; C o l u m n s \ C o u n t   o f   S T R E A M & g t ; - & l t ; M e a s u r e s \ S T R E A M & g t ; \ M E A S U R E 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 S T R E A M   T Y P E < / K e y > < / a : K e y > < a : V a l u e   i : t y p e = " M e a s u r e G r i d N o d e V i e w S t a t e " > < L a y e d O u t > t r u e < / L a y e d O u t > < W a s U I I n v i s i b l e > t r u e < / W a s U I I n v i s i b l e > < / a : V a l u e > < / a : K e y V a l u e O f D i a g r a m O b j e c t K e y a n y T y p e z b w N T n L X > < a : K e y V a l u e O f D i a g r a m O b j e c t K e y a n y T y p e z b w N T n L X > < a : K e y > < K e y > M e a s u r e s \ C o u n t   o f   S T R E A M   T Y P E \ T a g I n f o \ F o r m u l a < / K e y > < / a : K e y > < a : V a l u e   i : t y p e = " M e a s u r e G r i d V i e w S t a t e I D i a g r a m T a g A d d i t i o n a l I n f o " / > < / a : K e y V a l u e O f D i a g r a m O b j e c t K e y a n y T y p e z b w N T n L X > < a : K e y V a l u e O f D i a g r a m O b j e c t K e y a n y T y p e z b w N T n L X > < a : K e y > < K e y > M e a s u r e s \ C o u n t   o f   S T R E A M   T Y P E \ T a g I n f o \ V a l u e < / K e y > < / a : K e y > < a : V a l u e   i : t y p e = " M e a s u r e G r i d V i e w S t a t e I D i a g r a m T a g A d d i t i o n a l I n f o " / > < / a : K e y V a l u e O f D i a g r a m O b j e c t K e y a n y T y p e z b w N T n L X > < a : K e y V a l u e O f D i a g r a m O b j e c t K e y a n y T y p e z b w N T n L X > < a : K e y > < K e y > M e a s u r e s \ C o u n t   o f   S T R E A M < / K e y > < / a : K e y > < a : V a l u e   i : t y p e = " M e a s u r e G r i d N o d e V i e w S t a t e " > < C o l u m n > 1 < / C o l u m n > < L a y e d O u t > t r u e < / L a y e d O u t > < W a s U I I n v i s i b l e > t r u e < / W a s U I I n v i s i b l e > < / a : V a l u e > < / a : K e y V a l u e O f D i a g r a m O b j e c t K e y a n y T y p e z b w N T n L X > < a : K e y V a l u e O f D i a g r a m O b j e c t K e y a n y T y p e z b w N T n L X > < a : K e y > < K e y > M e a s u r e s \ C o u n t   o f   S T R E A M \ T a g I n f o \ F o r m u l a < / K e y > < / a : K e y > < a : V a l u e   i : t y p e = " M e a s u r e G r i d V i e w S t a t e I D i a g r a m T a g A d d i t i o n a l I n f o " / > < / a : K e y V a l u e O f D i a g r a m O b j e c t K e y a n y T y p e z b w N T n L X > < a : K e y V a l u e O f D i a g r a m O b j e c t K e y a n y T y p e z b w N T n L X > < a : K e y > < K e y > M e a s u r e s \ C o u n t   o f   S T R E A M \ T a g I n f o \ V a l u e < / K e y > < / a : K e y > < a : V a l u e   i : t y p e = " M e a s u r e G r i d V i e w S t a t e I D i a g r a m T a g A d d i t i o n a l I n f o " / > < / a : K e y V a l u e O f D i a g r a m O b j e c t K e y a n y T y p e z b w N T n L X > < a : K e y V a l u e O f D i a g r a m O b j e c t K e y a n y T y p e z b w N T n L X > < a : K e y > < K e y > C o l u m n s \ S T R E A M   T Y P E < / K e y > < / a : K e y > < a : V a l u e   i : t y p e = " M e a s u r e G r i d N o d e V i e w S t a t e " > < L a y e d O u t > t r u e < / L a y e d O u t > < / a : V a l u e > < / a : K e y V a l u e O f D i a g r a m O b j e c t K e y a n y T y p e z b w N T n L X > < a : K e y V a l u e O f D i a g r a m O b j e c t K e y a n y T y p e z b w N T n L X > < a : K e y > < K e y > C o l u m n s \ S T R E A M < / K e y > < / a : K e y > < a : V a l u e   i : t y p e = " M e a s u r e G r i d N o d e V i e w S t a t e " > < C o l u m n > 1 < / C o l u m n > < L a y e d O u t > t r u e < / L a y e d O u t > < / a : V a l u e > < / a : K e y V a l u e O f D i a g r a m O b j e c t K e y a n y T y p e z b w N T n L X > < a : K e y V a l u e O f D i a g r a m O b j e c t K e y a n y T y p e z b w N T n L X > < a : K e y > < K e y > C o l u m n s \ P S O U R C E C O D E < / K e y > < / a : K e y > < a : V a l u e   i : t y p e = " M e a s u r e G r i d N o d e V i e w S t a t e " > < C o l u m n > 3 < / C o l u m n > < L a y e d O u t > t r u e < / L a y e d O u t > < / a : V a l u e > < / a : K e y V a l u e O f D i a g r a m O b j e c t K e y a n y T y p e z b w N T n L X > < a : K e y V a l u e O f D i a g r a m O b j e c t K e y a n y T y p e z b w N T n L X > < a : K e y > < K e y > C o l u m n s \ C O N S U M P T I O N   U N I T S < / K e y > < / a : K e y > < a : V a l u e   i : t y p e = " M e a s u r e G r i d N o d e V i e w S t a t e " > < C o l u m n > 2 < / C o l u m n > < L a y e d O u t > t r u e < / L a y e d O u t > < / a : V a l u e > < / a : K e y V a l u e O f D i a g r a m O b j e c t K e y a n y T y p e z b w N T n L X > < a : K e y V a l u e O f D i a g r a m O b j e c t K e y a n y T y p e z b w N T n L X > < a : K e y > < K e y > L i n k s \ & l t ; C o l u m n s \ C o u n t   o f   S T R E A M   T Y P E & g t ; - & l t ; M e a s u r e s \ S T R E A M   T Y P E & g t ; < / K e y > < / a : K e y > < a : V a l u e   i : t y p e = " M e a s u r e G r i d V i e w S t a t e I D i a g r a m L i n k " / > < / a : K e y V a l u e O f D i a g r a m O b j e c t K e y a n y T y p e z b w N T n L X > < a : K e y V a l u e O f D i a g r a m O b j e c t K e y a n y T y p e z b w N T n L X > < a : K e y > < K e y > L i n k s \ & l t ; C o l u m n s \ C o u n t   o f   S T R E A M   T Y P E & g t ; - & l t ; M e a s u r e s \ S T R E A M   T Y P E & g t ; \ C O L U M N < / K e y > < / a : K e y > < a : V a l u e   i : t y p e = " M e a s u r e G r i d V i e w S t a t e I D i a g r a m L i n k E n d p o i n t " / > < / a : K e y V a l u e O f D i a g r a m O b j e c t K e y a n y T y p e z b w N T n L X > < a : K e y V a l u e O f D i a g r a m O b j e c t K e y a n y T y p e z b w N T n L X > < a : K e y > < K e y > L i n k s \ & l t ; C o l u m n s \ C o u n t   o f   S T R E A M   T Y P E & g t ; - & l t ; M e a s u r e s \ S T R E A M   T Y P E & g t ; \ M E A S U R E < / K e y > < / a : K e y > < a : V a l u e   i : t y p e = " M e a s u r e G r i d V i e w S t a t e I D i a g r a m L i n k E n d p o i n t " / > < / a : K e y V a l u e O f D i a g r a m O b j e c t K e y a n y T y p e z b w N T n L X > < a : K e y V a l u e O f D i a g r a m O b j e c t K e y a n y T y p e z b w N T n L X > < a : K e y > < K e y > L i n k s \ & l t ; C o l u m n s \ C o u n t   o f   S T R E A M & g t ; - & l t ; M e a s u r e s \ S T R E A M & g t ; < / K e y > < / a : K e y > < a : V a l u e   i : t y p e = " M e a s u r e G r i d V i e w S t a t e I D i a g r a m L i n k " / > < / a : K e y V a l u e O f D i a g r a m O b j e c t K e y a n y T y p e z b w N T n L X > < a : K e y V a l u e O f D i a g r a m O b j e c t K e y a n y T y p e z b w N T n L X > < a : K e y > < K e y > L i n k s \ & l t ; C o l u m n s \ C o u n t   o f   S T R E A M & g t ; - & l t ; M e a s u r e s \ S T R E A M & g t ; \ C O L U M N < / K e y > < / a : K e y > < a : V a l u e   i : t y p e = " M e a s u r e G r i d V i e w S t a t e I D i a g r a m L i n k E n d p o i n t " / > < / a : K e y V a l u e O f D i a g r a m O b j e c t K e y a n y T y p e z b w N T n L X > < a : K e y V a l u e O f D i a g r a m O b j e c t K e y a n y T y p e z b w N T n L X > < a : K e y > < K e y > L i n k s \ & l t ; C o l u m n s \ C o u n t   o f   S T R E A M & g t ; - & l t ; M e a s u r e s \ S T R E A M & g t ; \ M E A S U R E < / K e y > < / a : K e y > < a : V a l u e   i : t y p e = " M e a s u r e G r i d V i e w S t a t e I D i a g r a m L i n k E n d p o i n t " / > < / a : K e y V a l u e O f D i a g r a m O b j e c t K e y a n y T y p e z b w N T n L X > < / V i e w S t a t e s > < / D i a g r a m M a n a g e r . S e r i a l i z a b l e D i a g r a m > < / A r r a y O f D i a g r a m M a n a g e r . S e r i a l i z a b l e D i a g r a m > ] ] > < / C u s t o m C o n t e n t > < / G e m i n i > 
</file>

<file path=customXml/item14.xml>��< ? x m l   v e r s i o n = " 1 . 0 "   e n c o d i n g = " U T F - 1 6 " ? > < G e m i n i   x m l n s = " h t t p : / / g e m i n i / p i v o t c u s t o m i z a t i o n / T a b l e O r d e r " > < C u s t o m C o n t e n t > < ! [ C D A T A [ A S S E S S _ 8 3 8 a f 0 2 f - b 9 e 8 - 4 c d 7 - b d 5 2 - 6 8 8 b 0 8 f 7 c 6 2 2 , R E C C 1 _ f c 1 6 4 f 3 d - 3 7 f 6 - 4 4 1 f - 8 7 6 9 - 6 2 d f 6 1 1 7 7 c 7 2 , R E C C 4 _ e 8 2 c e f 4 9 - d 7 d f - 4 f 3 d - a f 3 6 - c 4 6 9 7 1 d 9 5 b 8 d , R E C C 5 _ 6 a 6 0 6 2 d 2 - b 9 4 f - 4 a 4 a - 8 d 4 b - 0 2 3 5 3 1 5 9 a 7 a 4 , R E C C 3 _ c 3 3 8 4 4 7 e - a c c c - 4 4 1 7 - a d 6 7 - b 3 6 b 5 5 6 2 f d 2 f , R E C C 2 _ 5 9 9 c 5 0 2 3 - 2 f 1 e - 4 8 e a - 8 9 8 f - d 6 8 4 8 4 f 0 9 e e 0 , R E C C _ 7 a 0 f 3 5 2 b - 8 7 0 f - 4 c 5 9 - 8 d 6 e - f 5 1 d 8 b 2 2 c 4 5 c , P S O U R C E   C o d e _ 2 d e 8 e 4 3 b - 5 0 8 d - 4 b 8 d - 9 5 a 4 - 3 2 3 4 b a c 0 0 b d 5 ] ] > < / C u s t o m C o n t e n t > < / G e m i n i > 
</file>

<file path=customXml/item15.xml>��< ? x m l   v e r s i o n = " 1 . 0 "   e n c o d i n g = " U T F - 1 6 " ? > < G e m i n i   x m l n s = " h t t p : / / g e m i n i / p i v o t c u s t o m i z a t i o n / M a n u a l C a l c M o d e " > < C u s t o m C o n t e n t > < ! [ C D A T A [ F a l s e ] ] > < / C u s t o m C o n t e n t > < / G e m i n i > 
</file>

<file path=customXml/item16.xml>��< ? x m l   v e r s i o n = " 1 . 0 "   e n c o d i n g = " U T F - 1 6 " ? > < G e m i n i   x m l n s = " h t t p : / / g e m i n i / p i v o t c u s t o m i z a t i o n / T a b l e X M L _ R E C C 2 _ 5 9 9 c 5 0 2 3 - 2 f 1 e - 4 8 e a - 8 9 8 f - d 6 8 4 8 4 f 0 9 e e 0 " > < C u s t o m C o n t e n t > < ! [ C D A T A [ < T a b l e W i d g e t G r i d S e r i a l i z a t i o n   x m l n s : x s i = " h t t p : / / w w w . w 3 . o r g / 2 0 0 1 / X M L S c h e m a - i n s t a n c e "   x m l n s : x s d = " h t t p : / / w w w . w 3 . o r g / 2 0 0 1 / X M L S c h e m a " > < C o l u m n S u g g e s t e d T y p e   / > < C o l u m n F o r m a t   / > < C o l u m n A c c u r a c y   / > < C o l u m n C u r r e n c y S y m b o l   / > < C o l u m n P o s i t i v e P a t t e r n   / > < C o l u m n N e g a t i v e P a t t e r n   / > < C o l u m n W i d t h s > < i t e m > < k e y > < s t r i n g > S U P E R I D < / s t r i n g > < / k e y > < v a l u e > < i n t > 1 2 7 < / i n t > < / v a l u e > < / i t e m > < i t e m > < k e y > < s t r i n g > I D < / s t r i n g > < / k e y > < v a l u e > < i n t > 6 9 < / i n t > < / v a l u e > < / i t e m > < i t e m > < k e y > < s t r i n g > A R _ N U M B E R < / s t r i n g > < / k e y > < v a l u e > < i n t > 1 6 7 < / i n t > < / v a l u e > < / i t e m > < i t e m > < k e y > < s t r i n g > A P P C O D E < / s t r i n g > < / k e y > < v a l u e > < i n t > 1 3 6 < / i n t > < / v a l u e > < / i t e m > < i t e m > < k e y > < s t r i n g > A R C 2 < / s t r i n g > < / k e y > < v a l u e > < i n t > 9 7 < / i n t > < / v a l u e > < / i t e m > < i t e m > < k e y > < s t r i n g > I M P S T A T U S < / s t r i n g > < / k e y > < v a l u e > < i n t > 1 5 0 < / i n t > < / v a l u e > < / i t e m > < i t e m > < k e y > < s t r i n g > I M P C O S T < / s t r i n g > < / k e y > < v a l u e > < i n t > 1 3 3 < / i n t > < / v a l u e > < / i t e m > < i t e m > < k e y > < s t r i n g > P S O U R C C O D E < / s t r i n g > < / k e y > < v a l u e > < i n t > 1 7 5 < / i n t > < / v a l u e > < / i t e m > < i t e m > < k e y > < s t r i n g > P C O N S E R V E D < / s t r i n g > < / k e y > < v a l u e > < i n t > 1 7 1 < / i n t > < / v a l u e > < / i t e m > < i t e m > < k e y > < s t r i n g > P S O U R C O N S V < / s t r i n g > < / k e y > < v a l u e > < i n t > 1 7 4 < / i n t > < / v a l u e > < / i t e m > < i t e m > < k e y > < s t r i n g > P S A V E D < / s t r i n g > < / k e y > < v a l u e > < i n t > 1 1 9 < / i n t > < / v a l u e > < / i t e m > < i t e m > < k e y > < s t r i n g > S S O U R C C O D E < / s t r i n g > < / k e y > < v a l u e > < i n t > 1 7 4 < / i n t > < / v a l u e > < / i t e m > < i t e m > < k e y > < s t r i n g > S C O N S E R V E D < / s t r i n g > < / k e y > < v a l u e > < i n t > 1 7 0 < / i n t > < / v a l u e > < / i t e m > < i t e m > < k e y > < s t r i n g > S S O U R C O N S V < / s t r i n g > < / k e y > < v a l u e > < i n t > 1 7 3 < / i n t > < / v a l u e > < / i t e m > < i t e m > < k e y > < s t r i n g > S S A V E D < / s t r i n g > < / k e y > < v a l u e > < i n t > 1 1 8 < / i n t > < / v a l u e > < / i t e m > < i t e m > < k e y > < s t r i n g > T S O U R C C O D E < / s t r i n g > < / k e y > < v a l u e > < i n t > 1 7 5 < / i n t > < / v a l u e > < / i t e m > < i t e m > < k e y > < s t r i n g > T C O N S E R V E D < / s t r i n g > < / k e y > < v a l u e > < i n t > 1 7 1 < / i n t > < / v a l u e > < / i t e m > < i t e m > < k e y > < s t r i n g > T S O U R C O N S V < / s t r i n g > < / k e y > < v a l u e > < i n t > 1 7 4 < / i n t > < / v a l u e > < / i t e m > < i t e m > < k e y > < s t r i n g > T S A V E D < / s t r i n g > < / k e y > < v a l u e > < i n t > 1 1 9 < / i n t > < / v a l u e > < / i t e m > < i t e m > < k e y > < s t r i n g > Q S O U R C C O D E < / s t r i n g > < / k e y > < v a l u e > < i n t > 1 7 9 < / i n t > < / v a l u e > < / i t e m > < i t e m > < k e y > < s t r i n g > Q C O N S E R V E D < / s t r i n g > < / k e y > < v a l u e > < i n t > 1 7 5 < / i n t > < / v a l u e > < / i t e m > < i t e m > < k e y > < s t r i n g > Q S O U R C O N S V < / s t r i n g > < / k e y > < v a l u e > < i n t > 1 7 8 < / i n t > < / v a l u e > < / i t e m > < i t e m > < k e y > < s t r i n g > Q S A V E D < / s t r i n g > < / k e y > < v a l u e > < i n t > 1 2 3 < / i n t > < / v a l u e > < / i t e m > < i t e m > < k e y > < s t r i n g > R E B A T E < / s t r i n g > < / k e y > < v a l u e > < i n t > 1 1 7 < / i n t > < / v a l u e > < / i t e m > < i t e m > < k e y > < s t r i n g > I N C R E M N T A L < / s t r i n g > < / k e y > < v a l u e > < i n t > 1 6 8 < / i n t > < / v a l u e > < / i t e m > < i t e m > < k e y > < s t r i n g > F Y < / s t r i n g > < / k e y > < v a l u e > < i n t > 7 0 < / i n t > < / v a l u e > < / i t e m > < i t e m > < k e y > < s t r i n g > I C _ C A P I T A L < / s t r i n g > < / k e y > < v a l u e > < i n t > 1 5 1 < / i n t > < / v a l u e > < / i t e m > < i t e m > < k e y > < s t r i n g > I C _ O T H E R < / s t r i n g > < / k e y > < v a l u e > < i n t > 1 4 0 < / i n t > < / v a l u e > < / i t e m > < i t e m > < k e y > < s t r i n g > P A Y B A C K < / s t r i n g > < / k e y > < v a l u e > < i n t > 1 2 8 < / i n t > < / v a l u e > < / i t e m > < i t e m > < k e y > < s t r i n g > B P T O O L < / s t r i n g > < / k e y > < v a l u e > < i n t > 1 2 1 < / i n t > < / v a l u e > < / i t e m > < / C o l u m n W i d t h s > < C o l u m n D i s p l a y I n d e x > < i t e m > < k e y > < s t r i n g > S U P E R I D < / s t r i n g > < / k e y > < v a l u e > < i n t > 0 < / i n t > < / v a l u e > < / i t e m > < i t e m > < k e y > < s t r i n g > I D < / s t r i n g > < / k e y > < v a l u e > < i n t > 1 < / i n t > < / v a l u e > < / i t e m > < i t e m > < k e y > < s t r i n g > A R _ N U M B E R < / s t r i n g > < / k e y > < v a l u e > < i n t > 2 < / i n t > < / v a l u e > < / i t e m > < i t e m > < k e y > < s t r i n g > A P P C O D E < / s t r i n g > < / k e y > < v a l u e > < i n t > 3 < / i n t > < / v a l u e > < / i t e m > < i t e m > < k e y > < s t r i n g > A R C 2 < / s t r i n g > < / k e y > < v a l u e > < i n t > 4 < / i n t > < / v a l u e > < / i t e m > < i t e m > < k e y > < s t r i n g > I M P S T A T U S < / s t r i n g > < / k e y > < v a l u e > < i n t > 5 < / i n t > < / v a l u e > < / i t e m > < i t e m > < k e y > < s t r i n g > I M P C O S T < / s t r i n g > < / k e y > < v a l u e > < i n t > 6 < / i n t > < / v a l u e > < / i t e m > < i t e m > < k e y > < s t r i n g > P S O U R C C O D E < / s t r i n g > < / k e y > < v a l u e > < i n t > 7 < / i n t > < / v a l u e > < / i t e m > < i t e m > < k e y > < s t r i n g > P C O N S E R V E D < / s t r i n g > < / k e y > < v a l u e > < i n t > 8 < / i n t > < / v a l u e > < / i t e m > < i t e m > < k e y > < s t r i n g > P S O U R C O N S V < / s t r i n g > < / k e y > < v a l u e > < i n t > 9 < / i n t > < / v a l u e > < / i t e m > < i t e m > < k e y > < s t r i n g > P S A V E D < / s t r i n g > < / k e y > < v a l u e > < i n t > 1 0 < / i n t > < / v a l u e > < / i t e m > < i t e m > < k e y > < s t r i n g > S S O U R C C O D E < / s t r i n g > < / k e y > < v a l u e > < i n t > 1 1 < / i n t > < / v a l u e > < / i t e m > < i t e m > < k e y > < s t r i n g > S C O N S E R V E D < / s t r i n g > < / k e y > < v a l u e > < i n t > 1 2 < / i n t > < / v a l u e > < / i t e m > < i t e m > < k e y > < s t r i n g > S S O U R C O N S V < / s t r i n g > < / k e y > < v a l u e > < i n t > 1 3 < / i n t > < / v a l u e > < / i t e m > < i t e m > < k e y > < s t r i n g > S S A V E D < / s t r i n g > < / k e y > < v a l u e > < i n t > 1 4 < / i n t > < / v a l u e > < / i t e m > < i t e m > < k e y > < s t r i n g > T S O U R C C O D E < / s t r i n g > < / k e y > < v a l u e > < i n t > 1 5 < / i n t > < / v a l u e > < / i t e m > < i t e m > < k e y > < s t r i n g > T C O N S E R V E D < / s t r i n g > < / k e y > < v a l u e > < i n t > 1 6 < / i n t > < / v a l u e > < / i t e m > < i t e m > < k e y > < s t r i n g > T S O U R C O N S V < / s t r i n g > < / k e y > < v a l u e > < i n t > 1 7 < / i n t > < / v a l u e > < / i t e m > < i t e m > < k e y > < s t r i n g > T S A V E D < / s t r i n g > < / k e y > < v a l u e > < i n t > 1 8 < / i n t > < / v a l u e > < / i t e m > < i t e m > < k e y > < s t r i n g > Q S O U R C C O D E < / s t r i n g > < / k e y > < v a l u e > < i n t > 1 9 < / i n t > < / v a l u e > < / i t e m > < i t e m > < k e y > < s t r i n g > Q C O N S E R V E D < / s t r i n g > < / k e y > < v a l u e > < i n t > 2 0 < / i n t > < / v a l u e > < / i t e m > < i t e m > < k e y > < s t r i n g > Q S O U R C O N S V < / s t r i n g > < / k e y > < v a l u e > < i n t > 2 1 < / i n t > < / v a l u e > < / i t e m > < i t e m > < k e y > < s t r i n g > Q S A V E D < / s t r i n g > < / k e y > < v a l u e > < i n t > 2 2 < / i n t > < / v a l u e > < / i t e m > < i t e m > < k e y > < s t r i n g > R E B A T E < / s t r i n g > < / k e y > < v a l u e > < i n t > 2 3 < / i n t > < / v a l u e > < / i t e m > < i t e m > < k e y > < s t r i n g > I N C R E M N T A L < / s t r i n g > < / k e y > < v a l u e > < i n t > 2 4 < / i n t > < / v a l u e > < / i t e m > < i t e m > < k e y > < s t r i n g > F Y < / s t r i n g > < / k e y > < v a l u e > < i n t > 2 5 < / i n t > < / v a l u e > < / i t e m > < i t e m > < k e y > < s t r i n g > I C _ C A P I T A L < / s t r i n g > < / k e y > < v a l u e > < i n t > 2 6 < / i n t > < / v a l u e > < / i t e m > < i t e m > < k e y > < s t r i n g > I C _ O T H E R < / s t r i n g > < / k e y > < v a l u e > < i n t > 2 7 < / i n t > < / v a l u e > < / i t e m > < i t e m > < k e y > < s t r i n g > P A Y B A C K < / s t r i n g > < / k e y > < v a l u e > < i n t > 2 8 < / i n t > < / v a l u e > < / i t e m > < i t e m > < k e y > < s t r i n g > B P T O O L < / s t r i n g > < / k e y > < v a l u e > < i n t > 2 9 < / 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8.xml>��< ? x m l   v e r s i o n = " 1 . 0 "   e n c o d i n g = " U T F - 1 6 " ? > < G e m i n i   x m l n s = " h t t p : / / g e m i n i / p i v o t c u s t o m i z a t i o n / T a b l e X M L _ P S O U R C E   C o d e _ 2 d e 8 e 4 3 b - 5 0 8 d - 4 b 8 d - 9 5 a 4 - 3 2 3 4 b a c 0 0 b d 5 " > < C u s t o m C o n t e n t > < ! [ C D A T A [ < T a b l e W i d g e t G r i d S e r i a l i z a t i o n   x m l n s : x s i = " h t t p : / / w w w . w 3 . o r g / 2 0 0 1 / X M L S c h e m a - i n s t a n c e "   x m l n s : x s d = " h t t p : / / w w w . w 3 . o r g / 2 0 0 1 / X M L S c h e m a " > < C o l u m n S u g g e s t e d T y p e   / > < C o l u m n F o r m a t   / > < C o l u m n A c c u r a c y   / > < C o l u m n C u r r e n c y S y m b o l   / > < C o l u m n P o s i t i v e P a t t e r n   / > < C o l u m n N e g a t i v e P a t t e r n   / > < C o l u m n W i d t h s > < i t e m > < k e y > < s t r i n g > S T R E A M   T Y P E < / s t r i n g > < / k e y > < v a l u e > < i n t > 1 7 4 < / i n t > < / v a l u e > < / i t e m > < i t e m > < k e y > < s t r i n g > S T R E A M < / s t r i n g > < / k e y > < v a l u e > < i n t > 1 9 2 < / i n t > < / v a l u e > < / i t e m > < i t e m > < k e y > < s t r i n g > P S O U R C E C O D E < / s t r i n g > < / k e y > < v a l u e > < i n t > 1 8 6 < / i n t > < / v a l u e > < / i t e m > < i t e m > < k e y > < s t r i n g > C O N S U M P T I O N   U N I T S < / s t r i n g > < / k e y > < v a l u e > < i n t > 2 5 0 < / i n t > < / v a l u e > < / i t e m > < / C o l u m n W i d t h s > < C o l u m n D i s p l a y I n d e x > < i t e m > < k e y > < s t r i n g > S T R E A M   T Y P E < / s t r i n g > < / k e y > < v a l u e > < i n t > 0 < / i n t > < / v a l u e > < / i t e m > < i t e m > < k e y > < s t r i n g > S T R E A M < / s t r i n g > < / k e y > < v a l u e > < i n t > 1 < / i n t > < / v a l u e > < / i t e m > < i t e m > < k e y > < s t r i n g > P S O U R C E C O D E < / s t r i n g > < / k e y > < v a l u e > < i n t > 3 < / i n t > < / v a l u e > < / i t e m > < i t e m > < k e y > < s t r i n g > C O N S U M P T I O N   U N I T S < / s t r i n g > < / k e y > < v a l u e > < i n t > 2 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S a n d b o x N o n E m p t y " > < C u s t o m C o n t e n t > < ! [ C D A T A [ 1 ] ] > < / C u s t o m C o n t e n t > < / G e m i n i > 
</file>

<file path=customXml/item2.xml>��< ? x m l   v e r s i o n = " 1 . 0 "   e n c o d i n g = " U T F - 1 6 " ? > < G e m i n i   x m l n s = " h t t p : / / g e m i n i / p i v o t c u s t o m i z a t i o n / f 0 a b 6 7 5 2 - 9 b 9 2 - 4 2 e a - b 5 6 6 - 6 f 4 8 9 c 3 2 2 f d 9 " > < C u s t o m C o n t e n t > < ! [ C D A T A [ < ? x m l   v e r s i o n = " 1 . 0 "   e n c o d i n g = " u t f - 1 6 " ? > < S e t t i n g s > < C a l c u l a t e d F i e l d s > < i t e m > < M e a s u r e N a m e > I m p < / M e a s u r e N a m e > < D i s p l a y N a m e > I m p < / D i s p l a y N a m e > < V i s i b l e > F a l s e < / V i s i b l e > < / i t e m > < i t e m > < M e a s u r e N a m e > N o t   I m p < / M e a s u r e N a m e > < D i s p l a y N a m e > N o t   I m p < / D i s p l a y N a m e > < V i s i b l e > F a l s e < / V i s i b l e > < / i t e m > < i t e m > < M e a s u r e N a m e > U n k n o w n   I m p < / M e a s u r e N a m e > < D i s p l a y N a m e > U n k n o w n   I m p < / D i s p l a y N a m e > < V i s i b l e > F a l s e < / V i s i b l e > < / i t e m > < i t e m > < M e a s u r e N a m e > B l a n k   I m p < / M e a s u r e N a m e > < D i s p l a y N a m e > B l a n k   I m p < / D i s p l a y N a m e > < V i s i b l e > F a l s e < / V i s i b l e > < / i t e m > < i t e m > < M e a s u r e N a m e > I m p   p < / M e a s u r e N a m e > < D i s p l a y N a m e > I m p   p < / D i s p l a y N a m e > < V i s i b l e > F a l s e < / V i s i b l e > < / i t e m > < i t e m > < M e a s u r e N a m e > I m p   k < / M e a s u r e N a m e > < D i s p l a y N a m e > I m p   k < / D i s p l a y N a m e > < V i s i b l e > F a l s e < / V i s i b l e > < / i t e m > < / C a l c u l a t e d F i e l d s > < S A H o s t H a s h > 0 < / S A H o s t H a s h > < G e m i n i F i e l d L i s t V i s i b l e > T r u e < / G e m i n i F i e l d L i s t V i s i b l e > < / S e t t i n g s > ] ] > < / C u s t o m C o n t e n t > < / G e m i n i > 
</file>

<file path=customXml/item20.xml>��< ? x m l   v e r s i o n = " 1 . 0 "   e n c o d i n g = " U T F - 1 6 " ? > < G e m i n i   x m l n s = " h t t p : / / g e m i n i / p i v o t c u s t o m i z a t i o n / I s S a n d b o x E m b e d d e d " > < C u s t o m C o n t e n t > < ! [ C D A T A [ y e s ] ] > < / C u s t o m C o n t e n t > < / G e m i n i > 
</file>

<file path=customXml/item21.xml>��< ? x m l   v e r s i o n = " 1 . 0 "   e n c o d i n g = " U T F - 1 6 " ? > < G e m i n i   x m l n s = " h t t p : / / g e m i n i / p i v o t c u s t o m i z a t i o n / P o w e r P i v o t V e r s i o n " > < C u s t o m C o n t e n t > < ! [ C D A T A [ 2 0 1 5 . 1 3 0 . 8 0 0 . 6 1 1 ] ] > < / C u s t o m C o n t e n t > < / G e m i n i > 
</file>

<file path=customXml/item22.xml>��< ? x m l   v e r s i o n = " 1 . 0 "   e n c o d i n g = " U T F - 1 6 " ? > < G e m i n i   x m l n s = " h t t p : / / g e m i n i / p i v o t c u s t o m i z a t i o n / R e l a t i o n s h i p A u t o D e t e c t i o n E n a b l e d " > < C u s t o m C o n t e n t > < ! [ C D A T A [ T r u e ] ] > < / C u s t o m C o n t e n t > < / G e m i n i > 
</file>

<file path=customXml/item2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 2 0 1 7 - 0 7 - 2 3 T 1 1 : 2 9 : 0 9 . 5 9 7 7 1 0 8 - 0 4 : 0 0 < / L a s t P r o c e s s e d T i m e > < / D a t a M o d e l i n g S a n d b o x . S e r i a l i z e d S a n d b o x E r r o r C a c h e > ] ] > < / C u s t o m C o n t e n t > < / G e m i n i > 
</file>

<file path=customXml/item3.xml>��< ? x m l   v e r s i o n = " 1 . 0 "   e n c o d i n g = " U T F - 1 6 " ? > < G e m i n i   x m l n s = " h t t p : / / g e m i n i / p i v o t c u s t o m i z a t i o n / C l i e n t W i n d o w X M L " > < C u s t o m C o n t e n t > < ! [ C D A T A [ P S O U R C E   C o d e _ 2 d e 8 e 4 3 b - 5 0 8 d - 4 b 8 d - 9 5 a 4 - 3 2 3 4 b a c 0 0 b d 5 ] ] > < / C u s t o m C o n t e n t > < / G e m i n i > 
</file>

<file path=customXml/item4.xml>��< ? x m l   v e r s i o n = " 1 . 0 "   e n c o d i n g = " U T F - 1 6 " ? > < G e m i n i   x m l n s = " h t t p : / / g e m i n i / p i v o t c u s t o m i z a t i o n / S h o w H i d d e n " > < C u s t o m C o n t e n t > < ! [ C D A T A [ T r u e ] ] > < / C u s t o m C o n t e n t > < / G e m i n i > 
</file>

<file path=customXml/item5.xml>��< ? x m l   v e r s i o n = " 1 . 0 "   e n c o d i n g = " u t f - 1 6 " ? > < D a t a M a s h u p   s q m i d = " 4 3 4 5 e 6 d 2 - f 4 4 e - 4 7 d 1 - a 1 a e - a 7 6 3 3 a 9 b f e 4 c "   x m l n s = " h t t p : / / s c h e m a s . m i c r o s o f t . c o m / D a t a M a s h u p " > A A A A A H 4 G A A B Q S w M E F A A C A A g A U y n 3 S i J 1 O F e n A A A A + A A A A B I A H A B D b 2 5 m a W c v U G F j a 2 F n Z S 5 4 b W w g o h g A K K A U A A A A A A A A A A A A A A A A A A A A A A A A A A A A h Y 9 B C 4 I w H M W / i u z u N l e Y y N 9 5 6 J o Q S N F 1 r K U j n e F m 8 7 t 1 6 C P 1 F R L K 6 h a 8 y 3 v 8 H r z 3 u N 0 h H 9 s m u K r e 6 s 5 k K M I U B c r I 7 q h N l a H B n c I E 5 R y 2 Q p 5 F p Y I J N j Y d r c 5 Q 7 d w l J c R 7 j / 0 C d 3 1 F G K U R O R S b U t a q F a E 2 1 g k j F f q 0 j v 9 b i M P + N Y Y z v F x N i m P M k g j I H E O h z R d h 0 2 J M g f y E s B 4 a N / S K K x P u S i C z B f J + w Z 9 Q S w M E F A A C A A g A U y n 3 S 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F M p 9 0 p 9 N M + 1 d Q M A A G c c A A A T A B w A R m 9 y b X V s Y X M v U 2 V j d G l v b j E u b S C i G A A o o B Q A A A A A A A A A A A A A A A A A A A A A A A A A A A D t m F 1 P 4 k A U h u 9 N + A + T e o M J y w b 8 u F j D x T C M 2 g i l d I r G i C E F x o X Q d k w 7 Z D H E / 7 4 D L W 7 b m f o R o k s U b 5 q e d 8 5 5 T + 2 c h 7 Y h H f I J 8 w G J j p X T w l 5 h L x w 7 A R 0 B S A g m B N S A S 3 l h D 4 g / w m b B k I o I n g + p W 7 5 m w X T A 2 L R 4 N n F p G T G f U 5 + H R Q 3 9 6 n V D G o S 9 c z b j Y 8 c D a O y 4 r t N r 0 H D K 2 U N P h w i M H O 4 M n J A u T / q N + K Q 8 d 0 P t o A T 8 m e u W A A 9 m 9 K A U O U e 9 V I R 1 1 M P i 1 n A 8 W t O i u H b 3 d L u s c R e v 3 t f M g H m M i 4 u 4 o M 5 I t K K J T N s Z i D Z j J Y 4 X 4 8 I l c B s L 0 H X J 0 H G d I K w t G 7 g 7 e K 4 p r s L / L U r a j w / 0 X z 0 7 c P z w n g U e Y u 7 M 8 5 d i W F Q 0 U F o s N L 2 h i c s S K w C n c / 5 U A g s N Y c P G l h Q + u x E h 3 e c n R + V l x V W M 6 E g O G l B H R E o n N r S x H I V N T O Q S u G U 2 2 z d Y J Z l N a N h 9 a G G o 0 K x 2 o 4 m v c H P t 4 8 + 8 A Q 2 e t Y t 2 1 1 K U N F i Z 3 Q O L D o d M F i / / j A F i I V c q c n B 6 D d b L 0 1 c 6 v f 7 h s Z + P g S T Y j D s u w K 7 Y 7 s F k q E 4 2 z n N 6 a L X q f J Y O P x 0 U 9 i a + c o c k R 8 n C C F W 2 Y 5 K W r V S l O V o 1 u M E Y r a p + z h C R r o k t x S Q p Q t D q G 9 1 W f T V f m X s J T R O 1 G / K M Q A t V F R t a b 5 n L m e r K o y Y U 1 C a 2 Y j 6 I G A C k N B E Z B s H W F W 7 k p Q n 9 S q V B Z Q 7 J t y I v W J E X r E i O l Z 1 v Z S e t M l L S K S u p j T r 5 R p 1 8 o 0 6 + U W d t l A 5 b u K 5 i p W 4 g C 7 c M G z Y l S c V m H f U R N H X V c i G 1 7 Q s F 4 0 1 4 U 4 f o U r H b 6 q b d b q c r v Q M 0 R 9 s O m q P v C Z q s 8 F 1 J k 0 n b E D T K t B 1 p P o U 0 x 9 t O m u M d a X a k + Q z S S N r X Q E 3 O i 9 A 2 M e h w 2 x l 0 u G P Q 1 j F I + l 6 R G q O E 8 F Y K q f N e x l A 2 Z / d q 9 f o D j 6 y t a Z O 9 3 W n c P D t s B p v q 9 s D m R A m b 6 o a w O f n u s J H J 8 D b a q P P + H 2 5 S 4 o b A e f U V K 1 X z y z F H 2 k a Z R 5 z k j f 2 g h x w l d q K x Q 8 w b T H x a X K w + 4 Z a i L 0 D R 4 T g 6 H E a H a t I v K p K 0 2 Y + 3 L B b P f K P V W H 8 o 6 C x 6 T w P q D 1 e U m 6 s x l 2 6 p T 8 a U c i 2 B P Z 1 T r 5 Z u u 3 Q 5 8 U c 1 L V o q o f B 9 4 J K 9 l + i K F l W k b R T F q z n x w 5 z 4 U W Z H v J / a m a t 6 C 7 8 t 6 o s f j B G I W k i U j o Q 4 n M f u e I b X / 5 / V a W Y v Z w 1 O / w J Q S w E C L Q A U A A I A C A B T K f d K I n U 4 V 6 c A A A D 4 A A A A E g A A A A A A A A A A A A A A A A A A A A A A Q 2 9 u Z m l n L 1 B h Y 2 t h Z 2 U u e G 1 s U E s B A i 0 A F A A C A A g A U y n 3 S g / K 6 a u k A A A A 6 Q A A A B M A A A A A A A A A A A A A A A A A 8 w A A A F t D b 2 5 0 Z W 5 0 X 1 R 5 c G V z X S 5 4 b W x Q S w E C L Q A U A A I A C A B T K f d K f T T P t X U D A A B n H A A A E w A A A A A A A A A A A A A A A A D k A Q A A R m 9 y b X V s Y X M v U 2 V j d G l v b j E u b V B L B Q Y A A A A A A w A D A M I A A A C m B Q 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7 n n A A A A A A A A M W c 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B U 1 N F U 1 M 8 L 0 l 0 Z W 1 Q Y X R o P j w v S X R l b U x v Y 2 F 0 a W 9 u P j x T d G F i b G V F b n R y a W V z P j x F b n R y e S B U e X B l P S J J c 1 B y a X Z h d G U i I F Z h b H V l P S J s M C I g L z 4 8 R W 5 0 c n k g V H l w Z T 0 i T m F t Z V V w Z G F 0 Z W R B Z n R l c k Z p b G w 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F e G N l c H R p b 2 4 i I C 8 + P E V u d H J 5 I F R 5 c G U 9 I k Z p b G x M Y X N 0 V X B k Y X R l Z C I g V m F s d W U 9 I m Q y M D E 3 L T A 3 L T E 4 V D A z O j E 1 O j I 1 L j Q 2 N z M x O D h a I i A v P j x F b n R y e S B U e X B l P S J G a W x s R X J y b 3 J D b 2 R l I i B W Y W x 1 Z T 0 i c 1 V u a 2 5 v d 2 4 i I C 8 + P E V u d H J 5 I F R 5 c G U 9 I k Z p b G x D b 2 x 1 b W 5 O Y W 1 l c y I g V m F s d W U 9 I n N b J n F 1 b 3 Q 7 S U Q m c X V v d D s s J n F 1 b 3 Q 7 Q 0 V O V E V S J n F 1 b 3 Q 7 L C Z x d W 9 0 O 0 Z Z J n F 1 b 3 Q 7 L C Z x d W 9 0 O 1 N J Q y Z x d W 9 0 O y w m c X V v d D t O Q U l D U y Z x d W 9 0 O y w m c X V v d D t T V E F U R S Z x d W 9 0 O y w m c X V v d D t T Q U x F U y Z x d W 9 0 O y w m c X V v d D t F T V B M T 1 l F R V M m c X V v d D s s J n F 1 b 3 Q 7 U E x B T l R f Q V J F Q S Z x d W 9 0 O y w m c X V v d D t Q U k 9 E T E V W R U w m c X V v d D s s J n F 1 b 3 Q 7 U F J P R E h P V V J T J n F 1 b 3 Q 7 L C Z x d W 9 0 O 0 5 v L m 9 m I F J l Y 2 N v J n F 1 b 3 Q 7 L C Z x d W 9 0 O 0 t 3 a C B D b 3 N 0 J n F 1 b 3 Q 7 L C Z x d W 9 0 O 0 t 3 a C Z x d W 9 0 O y w m c X V v d D t r V y A g Q 2 9 z d C Z x d W 9 0 O y w m c X V v d D t r V y 1 t b y 9 5 c i Z x d W 9 0 O y w m c X V v d D t U b 3 R h b C B F b G V j d H J p Y y B D b 3 N 0 J n F 1 b 3 Q 7 L C Z x d W 9 0 O 0 5 H I E N v c 3 Q m c X V v d D s s J n F 1 b 3 Q 7 T U 1 C d H U m c X V v d D t d I i A v P j x F b n R y e S B U e X B l P S J G a W x s Q 2 9 s d W 1 u V H l w Z X M i I F Z h b H V l P S J z Q m d Z R E F 3 W U d B d 0 1 E Q l F N R E F 3 T U d C Z 1 l E Q X c 9 P S I g L z 4 8 R W 5 0 c n k g V H l w Z T 0 i R m l s b E V y c m 9 y Q 2 9 1 b n Q i I F Z h b H V l P S J s M C I g L z 4 8 R W 5 0 c n k g V H l w Z T 0 i R m l s b E N v d W 5 0 I i B W Y W x 1 Z T 0 i b D E 3 O D k 1 I i A v P j x F b n R y e S B U e X B l P S J G a W x s U 3 R h d H V z I i B W Y W x 1 Z T 0 i c 0 N v b X B s Z X R l I i A v P j x F b n R y e S B U e X B l P S J B Z G R l Z F R v R G F 0 Y U 1 v Z G V s I i B W Y W x 1 Z T 0 i b D E i I C 8 + P E V u d H J 5 I F R 5 c G U 9 I k Z p b G x l Z E N v b X B s Z X R l U m V z d W x 0 V G 9 X b 3 J r c 2 h l Z X Q i I F Z h b H V l P S J s M C I g L z 4 8 R W 5 0 c n k g V H l w Z T 0 i U m V s Y X R p b 2 5 z a G l w S W 5 m b 0 N v b n R h a W 5 l c i I g V m F s d W U 9 I n N 7 J n F 1 b 3 Q 7 Y 2 9 s d W 1 u Q 2 9 1 b n Q m c X V v d D s 6 M T k s J n F 1 b 3 Q 7 a 2 V 5 Q 2 9 s d W 1 u T m F t Z X M m c X V v d D s 6 W 1 0 s J n F 1 b 3 Q 7 c X V l c n l S Z W x h d G l v b n N o a X B z J n F 1 b 3 Q 7 O l t d L C Z x d W 9 0 O 2 N v b H V t b k l k Z W 5 0 a X R p Z X M m c X V v d D s 6 W y Z x d W 9 0 O 1 N l Y 3 R p b 2 4 x L 0 F T U 0 V T U y 9 D a G F u Z 2 V k I F R 5 c G U u e 0 l E L D B 9 J n F 1 b 3 Q 7 L C Z x d W 9 0 O 1 N l Y 3 R p b 2 4 x L 0 F T U 0 V T U y 9 D a G F u Z 2 V k I F R 5 c G U u e 0 N F T l R F U i w x f S Z x d W 9 0 O y w m c X V v d D t T Z W N 0 a W 9 u M S 9 B U 1 N F U 1 M v Q 2 h h b m d l Z C B U e X B l L n t G W S w y f S Z x d W 9 0 O y w m c X V v d D t T Z W N 0 a W 9 u M S 9 B U 1 N F U 1 M v Q 2 h h b m d l Z C B U e X B l L n t T S U M s M 3 0 m c X V v d D s s J n F 1 b 3 Q 7 U 2 V j d G l v b j E v Q V N T R V N T L 0 N o Y W 5 n Z W Q g V H l w Z S 5 7 T k F J Q 1 M s N H 0 m c X V v d D s s J n F 1 b 3 Q 7 U 2 V j d G l v b j E v Q V N T R V N T L 0 N o Y W 5 n Z W Q g V H l w Z S 5 7 U 1 R B V E U s N X 0 m c X V v d D s s J n F 1 b 3 Q 7 U 2 V j d G l v b j E v Q V N T R V N T L 0 N o Y W 5 n Z W Q g V H l w Z S 5 7 U 0 F M R V M s N n 0 m c X V v d D s s J n F 1 b 3 Q 7 U 2 V j d G l v b j E v Q V N T R V N T L 0 N o Y W 5 n Z W Q g V H l w Z S 5 7 R U 1 Q T E 9 Z R U V T L D d 9 J n F 1 b 3 Q 7 L C Z x d W 9 0 O 1 N l Y 3 R p b 2 4 x L 0 F T U 0 V T U y 9 D a G F u Z 2 V k I F R 5 c G U u e 1 B M Q U 5 U X 0 F S R U E s O H 0 m c X V v d D s s J n F 1 b 3 Q 7 U 2 V j d G l v b j E v Q V N T R V N T L 0 N o Y W 5 n Z W Q g V H l w Z S 5 7 U F J P R E x F V k V M L D l 9 J n F 1 b 3 Q 7 L C Z x d W 9 0 O 1 N l Y 3 R p b 2 4 x L 0 F T U 0 V T U y 9 D a G F u Z 2 V k I F R 5 c G U u e 1 B S T 0 R I T 1 V S U y w x M H 0 m c X V v d D s s J n F 1 b 3 Q 7 U 2 V j d G l v b j E v Q V N T R V N T L 0 N o Y W 5 n Z W Q g V H l w Z S 5 7 T m 8 u b 2 Y g U m V j Y 2 8 s M T F 9 J n F 1 b 3 Q 7 L C Z x d W 9 0 O 1 N l Y 3 R p b 2 4 x L 0 F T U 0 V T U y 9 D a G F u Z 2 V k I F R 5 c G U u e 0 t 3 a C B D b 3 N 0 L D E y f S Z x d W 9 0 O y w m c X V v d D t T Z W N 0 a W 9 u M S 9 B U 1 N F U 1 M v Q 2 h h b m d l Z C B U e X B l L n t L d 2 g s M T N 9 J n F 1 b 3 Q 7 L C Z x d W 9 0 O 1 N l Y 3 R p b 2 4 x L 0 F T U 0 V T U y 9 D a G F u Z 2 V k I F R 5 c G U u e 2 t X I C B D b 3 N 0 L D E 0 f S Z x d W 9 0 O y w m c X V v d D t T Z W N 0 a W 9 u M S 9 B U 1 N F U 1 M v Q 2 h h b m d l Z C B U e X B l L n t r V y 1 t b y 9 5 c i w x N X 0 m c X V v d D s s J n F 1 b 3 Q 7 U 2 V j d G l v b j E v Q V N T R V N T L 0 N o Y W 5 n Z W Q g V H l w Z S 5 7 V G 9 0 Y W w g R W x l Y 3 R y a W M g Q 2 9 z d C w x N n 0 m c X V v d D s s J n F 1 b 3 Q 7 U 2 V j d G l v b j E v Q V N T R V N T L 0 N o Y W 5 n Z W Q g V H l w Z S 5 7 T k c g Q 2 9 z d C w x N 3 0 m c X V v d D s s J n F 1 b 3 Q 7 U 2 V j d G l v b j E v Q V N T R V N T L 0 N o Y W 5 n Z W Q g V H l w Z S 5 7 T U 1 C d H U s M T h 9 J n F 1 b 3 Q 7 X S w m c X V v d D t D b 2 x 1 b W 5 D b 3 V u d C Z x d W 9 0 O z o x O S w m c X V v d D t L Z X l D b 2 x 1 b W 5 O Y W 1 l c y Z x d W 9 0 O z p b X S w m c X V v d D t D b 2 x 1 b W 5 J Z G V u d G l 0 a W V z J n F 1 b 3 Q 7 O l s m c X V v d D t T Z W N 0 a W 9 u M S 9 B U 1 N F U 1 M v Q 2 h h b m d l Z C B U e X B l L n t J R C w w f S Z x d W 9 0 O y w m c X V v d D t T Z W N 0 a W 9 u M S 9 B U 1 N F U 1 M v Q 2 h h b m d l Z C B U e X B l L n t D R U 5 U R V I s M X 0 m c X V v d D s s J n F 1 b 3 Q 7 U 2 V j d G l v b j E v Q V N T R V N T L 0 N o Y W 5 n Z W Q g V H l w Z S 5 7 R l k s M n 0 m c X V v d D s s J n F 1 b 3 Q 7 U 2 V j d G l v b j E v Q V N T R V N T L 0 N o Y W 5 n Z W Q g V H l w Z S 5 7 U 0 l D L D N 9 J n F 1 b 3 Q 7 L C Z x d W 9 0 O 1 N l Y 3 R p b 2 4 x L 0 F T U 0 V T U y 9 D a G F u Z 2 V k I F R 5 c G U u e 0 5 B S U N T L D R 9 J n F 1 b 3 Q 7 L C Z x d W 9 0 O 1 N l Y 3 R p b 2 4 x L 0 F T U 0 V T U y 9 D a G F u Z 2 V k I F R 5 c G U u e 1 N U Q V R F L D V 9 J n F 1 b 3 Q 7 L C Z x d W 9 0 O 1 N l Y 3 R p b 2 4 x L 0 F T U 0 V T U y 9 D a G F u Z 2 V k I F R 5 c G U u e 1 N B T E V T L D Z 9 J n F 1 b 3 Q 7 L C Z x d W 9 0 O 1 N l Y 3 R p b 2 4 x L 0 F T U 0 V T U y 9 D a G F u Z 2 V k I F R 5 c G U u e 0 V N U E x P W U V F U y w 3 f S Z x d W 9 0 O y w m c X V v d D t T Z W N 0 a W 9 u M S 9 B U 1 N F U 1 M v Q 2 h h b m d l Z C B U e X B l L n t Q T E F O V F 9 B U k V B L D h 9 J n F 1 b 3 Q 7 L C Z x d W 9 0 O 1 N l Y 3 R p b 2 4 x L 0 F T U 0 V T U y 9 D a G F u Z 2 V k I F R 5 c G U u e 1 B S T 0 R M R V Z F T C w 5 f S Z x d W 9 0 O y w m c X V v d D t T Z W N 0 a W 9 u M S 9 B U 1 N F U 1 M v Q 2 h h b m d l Z C B U e X B l L n t Q U k 9 E S E 9 V U l M s M T B 9 J n F 1 b 3 Q 7 L C Z x d W 9 0 O 1 N l Y 3 R p b 2 4 x L 0 F T U 0 V T U y 9 D a G F u Z 2 V k I F R 5 c G U u e 0 5 v L m 9 m I F J l Y 2 N v L D E x f S Z x d W 9 0 O y w m c X V v d D t T Z W N 0 a W 9 u M S 9 B U 1 N F U 1 M v Q 2 h h b m d l Z C B U e X B l L n t L d 2 g g Q 2 9 z d C w x M n 0 m c X V v d D s s J n F 1 b 3 Q 7 U 2 V j d G l v b j E v Q V N T R V N T L 0 N o Y W 5 n Z W Q g V H l w Z S 5 7 S 3 d o L D E z f S Z x d W 9 0 O y w m c X V v d D t T Z W N 0 a W 9 u M S 9 B U 1 N F U 1 M v Q 2 h h b m d l Z C B U e X B l L n t r V y A g Q 2 9 z d C w x N H 0 m c X V v d D s s J n F 1 b 3 Q 7 U 2 V j d G l v b j E v Q V N T R V N T L 0 N o Y W 5 n Z W Q g V H l w Z S 5 7 a 1 c t b W 8 v e X I s M T V 9 J n F 1 b 3 Q 7 L C Z x d W 9 0 O 1 N l Y 3 R p b 2 4 x L 0 F T U 0 V T U y 9 D a G F u Z 2 V k I F R 5 c G U u e 1 R v d G F s I E V s Z W N 0 c m l j I E N v c 3 Q s M T Z 9 J n F 1 b 3 Q 7 L C Z x d W 9 0 O 1 N l Y 3 R p b 2 4 x L 0 F T U 0 V T U y 9 D a G F u Z 2 V k I F R 5 c G U u e 0 5 H I E N v c 3 Q s M T d 9 J n F 1 b 3 Q 7 L C Z x d W 9 0 O 1 N l Y 3 R p b 2 4 x L 0 F T U 0 V T U y 9 D a G F u Z 2 V k I F R 5 c G U u e 0 1 N Q n R 1 L D E 4 f S Z x d W 9 0 O 1 0 s J n F 1 b 3 Q 7 U m V s Y X R p b 2 5 z a G l w S W 5 m b y Z x d W 9 0 O z p b X X 0 i I C 8 + P C 9 T d G F i b G V F b n R y a W V z P j w v S X R l b T 4 8 S X R l b T 4 8 S X R l b U x v Y 2 F 0 a W 9 u P j x J d G V t V H l w Z T 5 G b 3 J t d W x h P C 9 J d G V t V H l w Z T 4 8 S X R l b V B h d G g + U 2 V j d G l v b j E v Q V N T R V N T L 1 N v d X J j Z T w v S X R l b V B h d G g + P C 9 J d G V t T G 9 j Y X R p b 2 4 + P F N 0 Y W J s Z U V u d H J p Z X M g L z 4 8 L 0 l 0 Z W 0 + P E l 0 Z W 0 + P E l 0 Z W 1 M b 2 N h d G l v b j 4 8 S X R l b V R 5 c G U + R m 9 y b X V s Y T w v S X R l b V R 5 c G U + P E l 0 Z W 1 Q Y X R o P l N l Y 3 R p b 2 4 x L 0 F T U 0 V T U y 9 B U 1 N F U 1 M x P C 9 J d G V t U G F 0 a D 4 8 L 0 l 0 Z W 1 M b 2 N h d G l v b j 4 8 U 3 R h Y m x l R W 5 0 c m l l c y A v P j w v S X R l b T 4 8 S X R l b T 4 8 S X R l b U x v Y 2 F 0 a W 9 u P j x J d G V t V H l w Z T 5 G b 3 J t d W x h P C 9 J d G V t V H l w Z T 4 8 S X R l b V B h d G g + U 2 V j d G l v b j E v U k V D Q z E 8 L 0 l 0 Z W 1 Q Y X R o P j w v S X R l b U x v Y 2 F 0 a W 9 u P j x T d G F i b G V F b n R y a W V z P j x F b n R y e S B U e X B l P S J J c 1 B y a X Z h d G U i I F Z h b H V l P S J s M C I g L z 4 8 R W 5 0 c n k g V H l w Z T 0 i T m F t Z V V w Z G F 0 Z W R B Z n R l c k Z p b G w 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E x h c 3 R V c G R h d G V k I i B W Y W x 1 Z T 0 i Z D I w M T c t M D c t M T h U M D M 6 M T U 6 M j U u N D Y 4 M z I x M 1 o i I C 8 + P E V u d H J 5 I F R 5 c G U 9 I k Z p b G x F c n J v c k N v Z G U i I F Z h b H V l P S J z V W 5 r b m 9 3 b i I g L z 4 8 R W 5 0 c n k g V H l w Z T 0 i R m l s b E N v b H V t b k 5 h b W V z I i B W Y W x 1 Z T 0 i c 1 s m c X V v d D t T V V B F U k l E J n F 1 b 3 Q 7 L C Z x d W 9 0 O 0 l E J n F 1 b 3 Q 7 L C Z x d W 9 0 O 0 F S X 0 5 V T U J F U i Z x d W 9 0 O y w m c X V v d D t B U F B D T 0 R F J n F 1 b 3 Q 7 L C Z x d W 9 0 O 0 F S Q z I m c X V v d D s s J n F 1 b 3 Q 7 S U 1 Q U 1 R B V F V T J n F 1 b 3 Q 7 L C Z x d W 9 0 O 0 l N U E N P U 1 Q m c X V v d D s s J n F 1 b 3 Q 7 U F N P V V J D Q 0 9 E R S Z x d W 9 0 O y w m c X V v d D t Q Q 0 9 O U 0 V S V k V E J n F 1 b 3 Q 7 L C Z x d W 9 0 O 1 B T T 1 V S Q 0 9 O U 1 Y m c X V v d D s s J n F 1 b 3 Q 7 U F N B V k V E J n F 1 b 3 Q 7 L C Z x d W 9 0 O 1 N T T 1 V S Q 0 N P R E U m c X V v d D s s J n F 1 b 3 Q 7 U 0 N P T l N F U l Z F R C Z x d W 9 0 O y w m c X V v d D t T U 0 9 V U k N P T l N W J n F 1 b 3 Q 7 L C Z x d W 9 0 O 1 N T Q V Z F R C Z x d W 9 0 O y w m c X V v d D t U U 0 9 V U k N D T 0 R F J n F 1 b 3 Q 7 L C Z x d W 9 0 O 1 R D T 0 5 T R V J W R U Q m c X V v d D s s J n F 1 b 3 Q 7 V F N P V V J D T 0 5 T V i Z x d W 9 0 O y w m c X V v d D t U U 0 F W R U Q m c X V v d D s s J n F 1 b 3 Q 7 U V N P V V J D Q 0 9 E R S Z x d W 9 0 O y w m c X V v d D t R Q 0 9 O U 0 V S V k V E J n F 1 b 3 Q 7 L C Z x d W 9 0 O 1 F T T 1 V S Q 0 9 O U 1 Y m c X V v d D s s J n F 1 b 3 Q 7 U V N B V k V E J n F 1 b 3 Q 7 L C Z x d W 9 0 O 1 J F Q k F U R S Z x d W 9 0 O y w m c X V v d D t J T k N S R U 1 O V E F M J n F 1 b 3 Q 7 L C Z x d W 9 0 O 0 Z Z J n F 1 b 3 Q 7 L C Z x d W 9 0 O 0 l D X 0 N B U E l U Q U w m c X V v d D s s J n F 1 b 3 Q 7 S U N f T 1 R I R V I m c X V v d D s s J n F 1 b 3 Q 7 U E F Z Q k F D S y Z x d W 9 0 O y w m c X V v d D t C U F R P T 0 w m c X V v d D t d I i A v P j x F b n R y e S B U e X B l P S J G a W x s Q 2 9 s d W 1 u V H l w Z X M i I F Z h b H V l P S J z Q m d Z R E J n V U d B d 1 l E Q X d N R 0 F 3 T U R C Z 1 l H Q X d Z R 0 J n W U d C Z 0 1 H Q m d V R y I g L z 4 8 R W 5 0 c n k g V H l w Z T 0 i R m l s b E V y c m 9 y Q 2 9 1 b n Q i I F Z h b H V l P S J s M C I g L z 4 8 R W 5 0 c n k g V H l w Z T 0 i R m l s b E N v d W 5 0 I i B W Y W x 1 Z T 0 i b D M w M D A w I i A v P j x F b n R y e S B U e X B l P S J G a W x s U 3 R h d H V z I i B W Y W x 1 Z T 0 i c 0 N v b X B s Z X R l I i A v P j x F b n R y e S B U e X B l P S J B Z G R l Z F R v R G F 0 Y U 1 v Z G V s I i B W Y W x 1 Z T 0 i b D E i I C 8 + P E V u d H J 5 I F R 5 c G U 9 I k Z p b G x l Z E N v b X B s Z X R l U m V z d W x 0 V G 9 X b 3 J r c 2 h l Z X Q i I F Z h b H V l P S J s M C I g L z 4 8 R W 5 0 c n k g V H l w Z T 0 i U m V s Y X R p b 2 5 z a G l w S W 5 m b 0 N v b n R h a W 5 l c i I g V m F s d W U 9 I n N 7 J n F 1 b 3 Q 7 Y 2 9 s d W 1 u Q 2 9 1 b n Q m c X V v d D s 6 M z A s J n F 1 b 3 Q 7 a 2 V 5 Q 2 9 s d W 1 u T m F t Z X M m c X V v d D s 6 W 1 0 s J n F 1 b 3 Q 7 c X V l c n l S Z W x h d G l v b n N o a X B z J n F 1 b 3 Q 7 O l t d L C Z x d W 9 0 O 2 N v b H V t b k l k Z W 5 0 a X R p Z X M m c X V v d D s 6 W y Z x d W 9 0 O 1 N l Y 3 R p b 2 4 x L 1 J F Q 0 M x L 0 N o Y W 5 n Z W Q g V H l w Z S 5 7 U 1 V Q R V J J R C w w f S Z x d W 9 0 O y w m c X V v d D t T Z W N 0 a W 9 u M S 9 S R U N D M S 9 D a G F u Z 2 V k I F R 5 c G U u e 0 l E L D F 9 J n F 1 b 3 Q 7 L C Z x d W 9 0 O 1 N l Y 3 R p b 2 4 x L 1 J F Q 0 M x L 0 N o Y W 5 n Z W Q g V H l w Z S 5 7 Q V J f T l V N Q k V S L D J 9 J n F 1 b 3 Q 7 L C Z x d W 9 0 O 1 N l Y 3 R p b 2 4 x L 1 J F Q 0 M x L 0 N o Y W 5 n Z W Q g V H l w Z S 5 7 Q V B Q Q 0 9 E R S w z f S Z x d W 9 0 O y w m c X V v d D t T Z W N 0 a W 9 u M S 9 S R U N D M S 9 D a G F u Z 2 V k I F R 5 c G U u e 0 F S Q z I s N H 0 m c X V v d D s s J n F 1 b 3 Q 7 U 2 V j d G l v b j E v U k V D Q z E v Q 2 h h b m d l Z C B U e X B l L n t J T V B T V E F U V V M s N X 0 m c X V v d D s s J n F 1 b 3 Q 7 U 2 V j d G l v b j E v U k V D Q z E v Q 2 h h b m d l Z C B U e X B l L n t J T V B D T 1 N U L D Z 9 J n F 1 b 3 Q 7 L C Z x d W 9 0 O 1 N l Y 3 R p b 2 4 x L 1 J F Q 0 M x L 0 N o Y W 5 n Z W Q g V H l w Z S 5 7 U F N P V V J D Q 0 9 E R S w 3 f S Z x d W 9 0 O y w m c X V v d D t T Z W N 0 a W 9 u M S 9 S R U N D M S 9 D a G F u Z 2 V k I F R 5 c G U u e 1 B D T 0 5 T R V J W R U Q s O H 0 m c X V v d D s s J n F 1 b 3 Q 7 U 2 V j d G l v b j E v U k V D Q z E v Q 2 h h b m d l Z C B U e X B l L n t Q U 0 9 V U k N P T l N W L D l 9 J n F 1 b 3 Q 7 L C Z x d W 9 0 O 1 N l Y 3 R p b 2 4 x L 1 J F Q 0 M x L 0 N o Y W 5 n Z W Q g V H l w Z S 5 7 U F N B V k V E L D E w f S Z x d W 9 0 O y w m c X V v d D t T Z W N 0 a W 9 u M S 9 S R U N D M S 9 D a G F u Z 2 V k I F R 5 c G U u e 1 N T T 1 V S Q 0 N P R E U s M T F 9 J n F 1 b 3 Q 7 L C Z x d W 9 0 O 1 N l Y 3 R p b 2 4 x L 1 J F Q 0 M x L 0 N o Y W 5 n Z W Q g V H l w Z S 5 7 U 0 N P T l N F U l Z F R C w x M n 0 m c X V v d D s s J n F 1 b 3 Q 7 U 2 V j d G l v b j E v U k V D Q z E v Q 2 h h b m d l Z C B U e X B l L n t T U 0 9 V U k N P T l N W L D E z f S Z x d W 9 0 O y w m c X V v d D t T Z W N 0 a W 9 u M S 9 S R U N D M S 9 D a G F u Z 2 V k I F R 5 c G U u e 1 N T Q V Z F R C w x N H 0 m c X V v d D s s J n F 1 b 3 Q 7 U 2 V j d G l v b j E v U k V D Q z E v Q 2 h h b m d l Z C B U e X B l L n t U U 0 9 V U k N D T 0 R F L D E 1 f S Z x d W 9 0 O y w m c X V v d D t T Z W N 0 a W 9 u M S 9 S R U N D M S 9 D a G F u Z 2 V k I F R 5 c G U u e 1 R D T 0 5 T R V J W R U Q s M T Z 9 J n F 1 b 3 Q 7 L C Z x d W 9 0 O 1 N l Y 3 R p b 2 4 x L 1 J F Q 0 M x L 0 N o Y W 5 n Z W Q g V H l w Z S 5 7 V F N P V V J D T 0 5 T V i w x N 3 0 m c X V v d D s s J n F 1 b 3 Q 7 U 2 V j d G l v b j E v U k V D Q z E v Q 2 h h b m d l Z C B U e X B l L n t U U 0 F W R U Q s M T h 9 J n F 1 b 3 Q 7 L C Z x d W 9 0 O 1 N l Y 3 R p b 2 4 x L 1 J F Q 0 M x L 0 N o Y W 5 n Z W Q g V H l w Z S 5 7 U V N P V V J D Q 0 9 E R S w x O X 0 m c X V v d D s s J n F 1 b 3 Q 7 U 2 V j d G l v b j E v U k V D Q z E v Q 2 h h b m d l Z C B U e X B l L n t R Q 0 9 O U 0 V S V k V E L D I w f S Z x d W 9 0 O y w m c X V v d D t T Z W N 0 a W 9 u M S 9 S R U N D M S 9 D a G F u Z 2 V k I F R 5 c G U u e 1 F T T 1 V S Q 0 9 O U 1 Y s M j F 9 J n F 1 b 3 Q 7 L C Z x d W 9 0 O 1 N l Y 3 R p b 2 4 x L 1 J F Q 0 M x L 0 N o Y W 5 n Z W Q g V H l w Z S 5 7 U V N B V k V E L D I y f S Z x d W 9 0 O y w m c X V v d D t T Z W N 0 a W 9 u M S 9 S R U N D M S 9 D a G F u Z 2 V k I F R 5 c G U u e 1 J F Q k F U R S w y M 3 0 m c X V v d D s s J n F 1 b 3 Q 7 U 2 V j d G l v b j E v U k V D Q z E v Q 2 h h b m d l Z C B U e X B l L n t J T k N S R U 1 O V E F M L D I 0 f S Z x d W 9 0 O y w m c X V v d D t T Z W N 0 a W 9 u M S 9 S R U N D M S 9 D a G F u Z 2 V k I F R 5 c G U u e 0 Z Z L D I 1 f S Z x d W 9 0 O y w m c X V v d D t T Z W N 0 a W 9 u M S 9 S R U N D M S 9 D a G F u Z 2 V k I F R 5 c G U u e 0 l D X 0 N B U E l U Q U w s M j Z 9 J n F 1 b 3 Q 7 L C Z x d W 9 0 O 1 N l Y 3 R p b 2 4 x L 1 J F Q 0 M x L 0 N o Y W 5 n Z W Q g V H l w Z S 5 7 S U N f T 1 R I R V I s M j d 9 J n F 1 b 3 Q 7 L C Z x d W 9 0 O 1 N l Y 3 R p b 2 4 x L 1 J F Q 0 M x L 0 N o Y W 5 n Z W Q g V H l w Z S 5 7 U E F Z Q k F D S y w y O H 0 m c X V v d D s s J n F 1 b 3 Q 7 U 2 V j d G l v b j E v U k V D Q z E v Q 2 h h b m d l Z C B U e X B l L n t C U F R P T 0 w s M j l 9 J n F 1 b 3 Q 7 X S w m c X V v d D t D b 2 x 1 b W 5 D b 3 V u d C Z x d W 9 0 O z o z M C w m c X V v d D t L Z X l D b 2 x 1 b W 5 O Y W 1 l c y Z x d W 9 0 O z p b X S w m c X V v d D t D b 2 x 1 b W 5 J Z G V u d G l 0 a W V z J n F 1 b 3 Q 7 O l s m c X V v d D t T Z W N 0 a W 9 u M S 9 S R U N D M S 9 D a G F u Z 2 V k I F R 5 c G U u e 1 N V U E V S S U Q s M H 0 m c X V v d D s s J n F 1 b 3 Q 7 U 2 V j d G l v b j E v U k V D Q z E v Q 2 h h b m d l Z C B U e X B l L n t J R C w x f S Z x d W 9 0 O y w m c X V v d D t T Z W N 0 a W 9 u M S 9 S R U N D M S 9 D a G F u Z 2 V k I F R 5 c G U u e 0 F S X 0 5 V T U J F U i w y f S Z x d W 9 0 O y w m c X V v d D t T Z W N 0 a W 9 u M S 9 S R U N D M S 9 D a G F u Z 2 V k I F R 5 c G U u e 0 F Q U E N P R E U s M 3 0 m c X V v d D s s J n F 1 b 3 Q 7 U 2 V j d G l v b j E v U k V D Q z E v Q 2 h h b m d l Z C B U e X B l L n t B U k M y L D R 9 J n F 1 b 3 Q 7 L C Z x d W 9 0 O 1 N l Y 3 R p b 2 4 x L 1 J F Q 0 M x L 0 N o Y W 5 n Z W Q g V H l w Z S 5 7 S U 1 Q U 1 R B V F V T L D V 9 J n F 1 b 3 Q 7 L C Z x d W 9 0 O 1 N l Y 3 R p b 2 4 x L 1 J F Q 0 M x L 0 N o Y W 5 n Z W Q g V H l w Z S 5 7 S U 1 Q Q 0 9 T V C w 2 f S Z x d W 9 0 O y w m c X V v d D t T Z W N 0 a W 9 u M S 9 S R U N D M S 9 D a G F u Z 2 V k I F R 5 c G U u e 1 B T T 1 V S Q 0 N P R E U s N 3 0 m c X V v d D s s J n F 1 b 3 Q 7 U 2 V j d G l v b j E v U k V D Q z E v Q 2 h h b m d l Z C B U e X B l L n t Q Q 0 9 O U 0 V S V k V E L D h 9 J n F 1 b 3 Q 7 L C Z x d W 9 0 O 1 N l Y 3 R p b 2 4 x L 1 J F Q 0 M x L 0 N o Y W 5 n Z W Q g V H l w Z S 5 7 U F N P V V J D T 0 5 T V i w 5 f S Z x d W 9 0 O y w m c X V v d D t T Z W N 0 a W 9 u M S 9 S R U N D M S 9 D a G F u Z 2 V k I F R 5 c G U u e 1 B T Q V Z F R C w x M H 0 m c X V v d D s s J n F 1 b 3 Q 7 U 2 V j d G l v b j E v U k V D Q z E v Q 2 h h b m d l Z C B U e X B l L n t T U 0 9 V U k N D T 0 R F L D E x f S Z x d W 9 0 O y w m c X V v d D t T Z W N 0 a W 9 u M S 9 S R U N D M S 9 D a G F u Z 2 V k I F R 5 c G U u e 1 N D T 0 5 T R V J W R U Q s M T J 9 J n F 1 b 3 Q 7 L C Z x d W 9 0 O 1 N l Y 3 R p b 2 4 x L 1 J F Q 0 M x L 0 N o Y W 5 n Z W Q g V H l w Z S 5 7 U 1 N P V V J D T 0 5 T V i w x M 3 0 m c X V v d D s s J n F 1 b 3 Q 7 U 2 V j d G l v b j E v U k V D Q z E v Q 2 h h b m d l Z C B U e X B l L n t T U 0 F W R U Q s M T R 9 J n F 1 b 3 Q 7 L C Z x d W 9 0 O 1 N l Y 3 R p b 2 4 x L 1 J F Q 0 M x L 0 N o Y W 5 n Z W Q g V H l w Z S 5 7 V F N P V V J D Q 0 9 E R S w x N X 0 m c X V v d D s s J n F 1 b 3 Q 7 U 2 V j d G l v b j E v U k V D Q z E v Q 2 h h b m d l Z C B U e X B l L n t U Q 0 9 O U 0 V S V k V E L D E 2 f S Z x d W 9 0 O y w m c X V v d D t T Z W N 0 a W 9 u M S 9 S R U N D M S 9 D a G F u Z 2 V k I F R 5 c G U u e 1 R T T 1 V S Q 0 9 O U 1 Y s M T d 9 J n F 1 b 3 Q 7 L C Z x d W 9 0 O 1 N l Y 3 R p b 2 4 x L 1 J F Q 0 M x L 0 N o Y W 5 n Z W Q g V H l w Z S 5 7 V F N B V k V E L D E 4 f S Z x d W 9 0 O y w m c X V v d D t T Z W N 0 a W 9 u M S 9 S R U N D M S 9 D a G F u Z 2 V k I F R 5 c G U u e 1 F T T 1 V S Q 0 N P R E U s M T l 9 J n F 1 b 3 Q 7 L C Z x d W 9 0 O 1 N l Y 3 R p b 2 4 x L 1 J F Q 0 M x L 0 N o Y W 5 n Z W Q g V H l w Z S 5 7 U U N P T l N F U l Z F R C w y M H 0 m c X V v d D s s J n F 1 b 3 Q 7 U 2 V j d G l v b j E v U k V D Q z E v Q 2 h h b m d l Z C B U e X B l L n t R U 0 9 V U k N P T l N W L D I x f S Z x d W 9 0 O y w m c X V v d D t T Z W N 0 a W 9 u M S 9 S R U N D M S 9 D a G F u Z 2 V k I F R 5 c G U u e 1 F T Q V Z F R C w y M n 0 m c X V v d D s s J n F 1 b 3 Q 7 U 2 V j d G l v b j E v U k V D Q z E v Q 2 h h b m d l Z C B U e X B l L n t S R U J B V E U s M j N 9 J n F 1 b 3 Q 7 L C Z x d W 9 0 O 1 N l Y 3 R p b 2 4 x L 1 J F Q 0 M x L 0 N o Y W 5 n Z W Q g V H l w Z S 5 7 S U 5 D U k V N T l R B T C w y N H 0 m c X V v d D s s J n F 1 b 3 Q 7 U 2 V j d G l v b j E v U k V D Q z E v Q 2 h h b m d l Z C B U e X B l L n t G W S w y N X 0 m c X V v d D s s J n F 1 b 3 Q 7 U 2 V j d G l v b j E v U k V D Q z E v Q 2 h h b m d l Z C B U e X B l L n t J Q 1 9 D Q V B J V E F M L D I 2 f S Z x d W 9 0 O y w m c X V v d D t T Z W N 0 a W 9 u M S 9 S R U N D M S 9 D a G F u Z 2 V k I F R 5 c G U u e 0 l D X 0 9 U S E V S L D I 3 f S Z x d W 9 0 O y w m c X V v d D t T Z W N 0 a W 9 u M S 9 S R U N D M S 9 D a G F u Z 2 V k I F R 5 c G U u e 1 B B W U J B Q 0 s s M j h 9 J n F 1 b 3 Q 7 L C Z x d W 9 0 O 1 N l Y 3 R p b 2 4 x L 1 J F Q 0 M x L 0 N o Y W 5 n Z W Q g V H l w Z S 5 7 Q l B U T 0 9 M L D I 5 f S Z x d W 9 0 O 1 0 s J n F 1 b 3 Q 7 U m V s Y X R p b 2 5 z a G l w S W 5 m b y Z x d W 9 0 O z p b X X 0 i I C 8 + P C 9 T d G F i b G V F b n R y a W V z P j w v S X R l b T 4 8 S X R l b T 4 8 S X R l b U x v Y 2 F 0 a W 9 u P j x J d G V t V H l w Z T 5 G b 3 J t d W x h P C 9 J d G V t V H l w Z T 4 8 S X R l b V B h d G g + U 2 V j d G l v b j E v U k V D Q z E v U 2 9 1 c m N l P C 9 J d G V t U G F 0 a D 4 8 L 0 l 0 Z W 1 M b 2 N h d G l v b j 4 8 U 3 R h Y m x l R W 5 0 c m l l c y A v P j w v S X R l b T 4 8 S X R l b T 4 8 S X R l b U x v Y 2 F 0 a W 9 u P j x J d G V t V H l w Z T 5 G b 3 J t d W x h P C 9 J d G V t V H l w Z T 4 8 S X R l b V B h d G g + U 2 V j d G l v b j E v U k V D Q z E v U k V D Q z I 8 L 0 l 0 Z W 1 Q Y X R o P j w v S X R l b U x v Y 2 F 0 a W 9 u P j x T d G F i b G V F b n R y a W V z I C 8 + P C 9 J d G V t P j x J d G V t P j x J d G V t T G 9 j Y X R p b 2 4 + P E l 0 Z W 1 U e X B l P k Z v c m 1 1 b G E 8 L 0 l 0 Z W 1 U e X B l P j x J d G V t U G F 0 a D 5 T Z W N 0 a W 9 u M S 9 S R U N D N D w v S X R l b V B h d G g + P C 9 J d G V t T G 9 j Y X R p b 2 4 + P F N 0 Y W J s Z U V u d H J p Z X M + P E V u d H J 5 I F R 5 c G U 9 I k l z U H J p d m F 0 Z S I g V m F s d W U 9 I m w w I i A v P j x F b n R y e S B U e X B l P S J O Y W 1 l V X B k Y X R l Z E F m d G V y R m l s b C 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w N y 0 x O F Q w M z o x N T o y N S 4 0 N j g z M j E z W i I g L z 4 8 R W 5 0 c n k g V H l w Z T 0 i R m l s b E V y c m 9 y Q 2 9 k Z S I g V m F s d W U 9 I n N V b m t u b 3 d u I i A v P j x F b n R y e S B U e X B l P S J G a W x s Q 2 9 s d W 1 u T m F t Z X M i I F Z h b H V l P S J z W y Z x d W 9 0 O 1 N V U E V S S U Q m c X V v d D s s J n F 1 b 3 Q 7 S U Q m c X V v d D s s J n F 1 b 3 Q 7 Q V J f T l V N Q k V S J n F 1 b 3 Q 7 L C Z x d W 9 0 O 0 F Q U E N P R E U m c X V v d D s s J n F 1 b 3 Q 7 Q V J D M i Z x d W 9 0 O y w m c X V v d D t J T V B T V E F U V V M m c X V v d D s s J n F 1 b 3 Q 7 S U 1 Q Q 0 9 T V C Z x d W 9 0 O y w m c X V v d D t Q U 0 9 V U k N D T 0 R F J n F 1 b 3 Q 7 L C Z x d W 9 0 O 1 B D T 0 5 T R V J W R U Q m c X V v d D s s J n F 1 b 3 Q 7 U F N P V V J D T 0 5 T V i Z x d W 9 0 O y w m c X V v d D t Q U 0 F W R U Q m c X V v d D s s J n F 1 b 3 Q 7 U 1 N P V V J D Q 0 9 E R S Z x d W 9 0 O y w m c X V v d D t T Q 0 9 O U 0 V S V k V E J n F 1 b 3 Q 7 L C Z x d W 9 0 O 1 N T T 1 V S Q 0 9 O U 1 Y m c X V v d D s s J n F 1 b 3 Q 7 U 1 N B V k V E J n F 1 b 3 Q 7 L C Z x d W 9 0 O 1 R T T 1 V S Q 0 N P R E U m c X V v d D s s J n F 1 b 3 Q 7 V E N P T l N F U l Z F R C Z x d W 9 0 O y w m c X V v d D t U U 0 9 V U k N P T l N W J n F 1 b 3 Q 7 L C Z x d W 9 0 O 1 R T Q V Z F R C Z x d W 9 0 O y w m c X V v d D t R U 0 9 V U k N D T 0 R F J n F 1 b 3 Q 7 L C Z x d W 9 0 O 1 F D T 0 5 T R V J W R U Q m c X V v d D s s J n F 1 b 3 Q 7 U V N P V V J D T 0 5 T V i Z x d W 9 0 O y w m c X V v d D t R U 0 F W R U Q m c X V v d D s s J n F 1 b 3 Q 7 U k V C Q V R F J n F 1 b 3 Q 7 L C Z x d W 9 0 O 0 l O Q 1 J F T U 5 U Q U w m c X V v d D s s J n F 1 b 3 Q 7 R l k m c X V v d D s s J n F 1 b 3 Q 7 S U N f Q 0 F Q S V R B T C Z x d W 9 0 O y w m c X V v d D t J Q 1 9 P V E h F U i Z x d W 9 0 O y w m c X V v d D t Q Q V l C Q U N L J n F 1 b 3 Q 7 L C Z x d W 9 0 O 0 J Q V E 9 P T C Z x d W 9 0 O 1 0 i I C 8 + P E V u d H J 5 I F R 5 c G U 9 I k Z p b G x D b 2 x 1 b W 5 U e X B l c y I g V m F s d W U 9 I n N C Z 1 l E Q X d V R 0 F 3 W U R B d 0 1 H Q X d Z R E J n T U d B d 1 l H Q m d Z R 0 J n T U d C Z 1 V H I i A v P j x F b n R y e S B U e X B l P S J G a W x s R X J y b 3 J D b 3 V u d C I g V m F s d W U 9 I m w w I i A v P j x F b n R y e S B U e X B l P S J G a W x s Q 2 9 1 b n Q i I F Z h b H V l P S J s M z A w M D A i I C 8 + P E V u d H J 5 I F R 5 c G U 9 I k Z p b G x T d G F 0 d X M i I F Z h b H V l P S J z Q 2 9 t c G x l d G U i I C 8 + P E V u d H J 5 I F R 5 c G U 9 I k F k Z G V k V G 9 E Y X R h T W 9 k Z W w i I F Z h b H V l P S J s M S I g L z 4 8 R W 5 0 c n k g V H l w Z T 0 i R m l s b G V k Q 2 9 t c G x l d G V S Z X N 1 b H R U b 1 d v c m t z a G V l d C I g V m F s d W U 9 I m w w I i A v P j x F b n R y e S B U e X B l P S J S Z W x h d G l v b n N o a X B J b m Z v Q 2 9 u d G F p b m V y I i B W Y W x 1 Z T 0 i c 3 s m c X V v d D t j b 2 x 1 b W 5 D b 3 V u d C Z x d W 9 0 O z o z M C w m c X V v d D t r Z X l D b 2 x 1 b W 5 O Y W 1 l c y Z x d W 9 0 O z p b X S w m c X V v d D t x d W V y e V J l b G F 0 a W 9 u c 2 h p c H M m c X V v d D s 6 W 1 0 s J n F 1 b 3 Q 7 Y 2 9 s d W 1 u S W R l b n R p d G l l c y Z x d W 9 0 O z p b J n F 1 b 3 Q 7 U 2 V j d G l v b j E v U k V D Q z Q v Q 2 h h b m d l Z C B U e X B l L n t T V V B F U k l E L D B 9 J n F 1 b 3 Q 7 L C Z x d W 9 0 O 1 N l Y 3 R p b 2 4 x L 1 J F Q 0 M 0 L 0 N o Y W 5 n Z W Q g V H l w Z S 5 7 S U Q s M X 0 m c X V v d D s s J n F 1 b 3 Q 7 U 2 V j d G l v b j E v U k V D Q z Q v Q 2 h h b m d l Z C B U e X B l L n t B U l 9 O V U 1 C R V I s M n 0 m c X V v d D s s J n F 1 b 3 Q 7 U 2 V j d G l v b j E v U k V D Q z Q v Q 2 h h b m d l Z C B U e X B l L n t B U F B D T 0 R F L D N 9 J n F 1 b 3 Q 7 L C Z x d W 9 0 O 1 N l Y 3 R p b 2 4 x L 1 J F Q 0 M 0 L 0 N o Y W 5 n Z W Q g V H l w Z S 5 7 Q V J D M i w 0 f S Z x d W 9 0 O y w m c X V v d D t T Z W N 0 a W 9 u M S 9 S R U N D N C 9 D a G F u Z 2 V k I F R 5 c G U u e 0 l N U F N U Q V R V U y w 1 f S Z x d W 9 0 O y w m c X V v d D t T Z W N 0 a W 9 u M S 9 S R U N D N C 9 D a G F u Z 2 V k I F R 5 c G U u e 0 l N U E N P U 1 Q s N n 0 m c X V v d D s s J n F 1 b 3 Q 7 U 2 V j d G l v b j E v U k V D Q z Q v Q 2 h h b m d l Z C B U e X B l L n t Q U 0 9 V U k N D T 0 R F L D d 9 J n F 1 b 3 Q 7 L C Z x d W 9 0 O 1 N l Y 3 R p b 2 4 x L 1 J F Q 0 M 0 L 0 N o Y W 5 n Z W Q g V H l w Z S 5 7 U E N P T l N F U l Z F R C w 4 f S Z x d W 9 0 O y w m c X V v d D t T Z W N 0 a W 9 u M S 9 S R U N D N C 9 D a G F u Z 2 V k I F R 5 c G U u e 1 B T T 1 V S Q 0 9 O U 1 Y s O X 0 m c X V v d D s s J n F 1 b 3 Q 7 U 2 V j d G l v b j E v U k V D Q z Q v Q 2 h h b m d l Z C B U e X B l L n t Q U 0 F W R U Q s M T B 9 J n F 1 b 3 Q 7 L C Z x d W 9 0 O 1 N l Y 3 R p b 2 4 x L 1 J F Q 0 M 0 L 0 N o Y W 5 n Z W Q g V H l w Z S 5 7 U 1 N P V V J D Q 0 9 E R S w x M X 0 m c X V v d D s s J n F 1 b 3 Q 7 U 2 V j d G l v b j E v U k V D Q z Q v Q 2 h h b m d l Z C B U e X B l L n t T Q 0 9 O U 0 V S V k V E L D E y f S Z x d W 9 0 O y w m c X V v d D t T Z W N 0 a W 9 u M S 9 S R U N D N C 9 D a G F u Z 2 V k I F R 5 c G U u e 1 N T T 1 V S Q 0 9 O U 1 Y s M T N 9 J n F 1 b 3 Q 7 L C Z x d W 9 0 O 1 N l Y 3 R p b 2 4 x L 1 J F Q 0 M 0 L 0 N o Y W 5 n Z W Q g V H l w Z S 5 7 U 1 N B V k V E L D E 0 f S Z x d W 9 0 O y w m c X V v d D t T Z W N 0 a W 9 u M S 9 S R U N D N C 9 D a G F u Z 2 V k I F R 5 c G U u e 1 R T T 1 V S Q 0 N P R E U s M T V 9 J n F 1 b 3 Q 7 L C Z x d W 9 0 O 1 N l Y 3 R p b 2 4 x L 1 J F Q 0 M 0 L 0 N o Y W 5 n Z W Q g V H l w Z S 5 7 V E N P T l N F U l Z F R C w x N n 0 m c X V v d D s s J n F 1 b 3 Q 7 U 2 V j d G l v b j E v U k V D Q z Q v Q 2 h h b m d l Z C B U e X B l L n t U U 0 9 V U k N P T l N W L D E 3 f S Z x d W 9 0 O y w m c X V v d D t T Z W N 0 a W 9 u M S 9 S R U N D N C 9 D a G F u Z 2 V k I F R 5 c G U u e 1 R T Q V Z F R C w x O H 0 m c X V v d D s s J n F 1 b 3 Q 7 U 2 V j d G l v b j E v U k V D Q z Q v Q 2 h h b m d l Z C B U e X B l L n t R U 0 9 V U k N D T 0 R F L D E 5 f S Z x d W 9 0 O y w m c X V v d D t T Z W N 0 a W 9 u M S 9 S R U N D N C 9 D a G F u Z 2 V k I F R 5 c G U u e 1 F D T 0 5 T R V J W R U Q s M j B 9 J n F 1 b 3 Q 7 L C Z x d W 9 0 O 1 N l Y 3 R p b 2 4 x L 1 J F Q 0 M 0 L 0 N o Y W 5 n Z W Q g V H l w Z S 5 7 U V N P V V J D T 0 5 T V i w y M X 0 m c X V v d D s s J n F 1 b 3 Q 7 U 2 V j d G l v b j E v U k V D Q z Q v Q 2 h h b m d l Z C B U e X B l L n t R U 0 F W R U Q s M j J 9 J n F 1 b 3 Q 7 L C Z x d W 9 0 O 1 N l Y 3 R p b 2 4 x L 1 J F Q 0 M 0 L 0 N o Y W 5 n Z W Q g V H l w Z S 5 7 U k V C Q V R F L D I z f S Z x d W 9 0 O y w m c X V v d D t T Z W N 0 a W 9 u M S 9 S R U N D N C 9 D a G F u Z 2 V k I F R 5 c G U u e 0 l O Q 1 J F T U 5 U Q U w s M j R 9 J n F 1 b 3 Q 7 L C Z x d W 9 0 O 1 N l Y 3 R p b 2 4 x L 1 J F Q 0 M 0 L 0 N o Y W 5 n Z W Q g V H l w Z S 5 7 R l k s M j V 9 J n F 1 b 3 Q 7 L C Z x d W 9 0 O 1 N l Y 3 R p b 2 4 x L 1 J F Q 0 M 0 L 0 N o Y W 5 n Z W Q g V H l w Z S 5 7 S U N f Q 0 F Q S V R B T C w y N n 0 m c X V v d D s s J n F 1 b 3 Q 7 U 2 V j d G l v b j E v U k V D Q z Q v Q 2 h h b m d l Z C B U e X B l L n t J Q 1 9 P V E h F U i w y N 3 0 m c X V v d D s s J n F 1 b 3 Q 7 U 2 V j d G l v b j E v U k V D Q z Q v Q 2 h h b m d l Z C B U e X B l L n t Q Q V l C Q U N L L D I 4 f S Z x d W 9 0 O y w m c X V v d D t T Z W N 0 a W 9 u M S 9 S R U N D N C 9 D a G F u Z 2 V k I F R 5 c G U u e 0 J Q V E 9 P T C w y O X 0 m c X V v d D t d L C Z x d W 9 0 O 0 N v b H V t b k N v d W 5 0 J n F 1 b 3 Q 7 O j M w L C Z x d W 9 0 O 0 t l e U N v b H V t b k 5 h b W V z J n F 1 b 3 Q 7 O l t d L C Z x d W 9 0 O 0 N v b H V t b k l k Z W 5 0 a X R p Z X M m c X V v d D s 6 W y Z x d W 9 0 O 1 N l Y 3 R p b 2 4 x L 1 J F Q 0 M 0 L 0 N o Y W 5 n Z W Q g V H l w Z S 5 7 U 1 V Q R V J J R C w w f S Z x d W 9 0 O y w m c X V v d D t T Z W N 0 a W 9 u M S 9 S R U N D N C 9 D a G F u Z 2 V k I F R 5 c G U u e 0 l E L D F 9 J n F 1 b 3 Q 7 L C Z x d W 9 0 O 1 N l Y 3 R p b 2 4 x L 1 J F Q 0 M 0 L 0 N o Y W 5 n Z W Q g V H l w Z S 5 7 Q V J f T l V N Q k V S L D J 9 J n F 1 b 3 Q 7 L C Z x d W 9 0 O 1 N l Y 3 R p b 2 4 x L 1 J F Q 0 M 0 L 0 N o Y W 5 n Z W Q g V H l w Z S 5 7 Q V B Q Q 0 9 E R S w z f S Z x d W 9 0 O y w m c X V v d D t T Z W N 0 a W 9 u M S 9 S R U N D N C 9 D a G F u Z 2 V k I F R 5 c G U u e 0 F S Q z I s N H 0 m c X V v d D s s J n F 1 b 3 Q 7 U 2 V j d G l v b j E v U k V D Q z Q v Q 2 h h b m d l Z C B U e X B l L n t J T V B T V E F U V V M s N X 0 m c X V v d D s s J n F 1 b 3 Q 7 U 2 V j d G l v b j E v U k V D Q z Q v Q 2 h h b m d l Z C B U e X B l L n t J T V B D T 1 N U L D Z 9 J n F 1 b 3 Q 7 L C Z x d W 9 0 O 1 N l Y 3 R p b 2 4 x L 1 J F Q 0 M 0 L 0 N o Y W 5 n Z W Q g V H l w Z S 5 7 U F N P V V J D Q 0 9 E R S w 3 f S Z x d W 9 0 O y w m c X V v d D t T Z W N 0 a W 9 u M S 9 S R U N D N C 9 D a G F u Z 2 V k I F R 5 c G U u e 1 B D T 0 5 T R V J W R U Q s O H 0 m c X V v d D s s J n F 1 b 3 Q 7 U 2 V j d G l v b j E v U k V D Q z Q v Q 2 h h b m d l Z C B U e X B l L n t Q U 0 9 V U k N P T l N W L D l 9 J n F 1 b 3 Q 7 L C Z x d W 9 0 O 1 N l Y 3 R p b 2 4 x L 1 J F Q 0 M 0 L 0 N o Y W 5 n Z W Q g V H l w Z S 5 7 U F N B V k V E L D E w f S Z x d W 9 0 O y w m c X V v d D t T Z W N 0 a W 9 u M S 9 S R U N D N C 9 D a G F u Z 2 V k I F R 5 c G U u e 1 N T T 1 V S Q 0 N P R E U s M T F 9 J n F 1 b 3 Q 7 L C Z x d W 9 0 O 1 N l Y 3 R p b 2 4 x L 1 J F Q 0 M 0 L 0 N o Y W 5 n Z W Q g V H l w Z S 5 7 U 0 N P T l N F U l Z F R C w x M n 0 m c X V v d D s s J n F 1 b 3 Q 7 U 2 V j d G l v b j E v U k V D Q z Q v Q 2 h h b m d l Z C B U e X B l L n t T U 0 9 V U k N P T l N W L D E z f S Z x d W 9 0 O y w m c X V v d D t T Z W N 0 a W 9 u M S 9 S R U N D N C 9 D a G F u Z 2 V k I F R 5 c G U u e 1 N T Q V Z F R C w x N H 0 m c X V v d D s s J n F 1 b 3 Q 7 U 2 V j d G l v b j E v U k V D Q z Q v Q 2 h h b m d l Z C B U e X B l L n t U U 0 9 V U k N D T 0 R F L D E 1 f S Z x d W 9 0 O y w m c X V v d D t T Z W N 0 a W 9 u M S 9 S R U N D N C 9 D a G F u Z 2 V k I F R 5 c G U u e 1 R D T 0 5 T R V J W R U Q s M T Z 9 J n F 1 b 3 Q 7 L C Z x d W 9 0 O 1 N l Y 3 R p b 2 4 x L 1 J F Q 0 M 0 L 0 N o Y W 5 n Z W Q g V H l w Z S 5 7 V F N P V V J D T 0 5 T V i w x N 3 0 m c X V v d D s s J n F 1 b 3 Q 7 U 2 V j d G l v b j E v U k V D Q z Q v Q 2 h h b m d l Z C B U e X B l L n t U U 0 F W R U Q s M T h 9 J n F 1 b 3 Q 7 L C Z x d W 9 0 O 1 N l Y 3 R p b 2 4 x L 1 J F Q 0 M 0 L 0 N o Y W 5 n Z W Q g V H l w Z S 5 7 U V N P V V J D Q 0 9 E R S w x O X 0 m c X V v d D s s J n F 1 b 3 Q 7 U 2 V j d G l v b j E v U k V D Q z Q v Q 2 h h b m d l Z C B U e X B l L n t R Q 0 9 O U 0 V S V k V E L D I w f S Z x d W 9 0 O y w m c X V v d D t T Z W N 0 a W 9 u M S 9 S R U N D N C 9 D a G F u Z 2 V k I F R 5 c G U u e 1 F T T 1 V S Q 0 9 O U 1 Y s M j F 9 J n F 1 b 3 Q 7 L C Z x d W 9 0 O 1 N l Y 3 R p b 2 4 x L 1 J F Q 0 M 0 L 0 N o Y W 5 n Z W Q g V H l w Z S 5 7 U V N B V k V E L D I y f S Z x d W 9 0 O y w m c X V v d D t T Z W N 0 a W 9 u M S 9 S R U N D N C 9 D a G F u Z 2 V k I F R 5 c G U u e 1 J F Q k F U R S w y M 3 0 m c X V v d D s s J n F 1 b 3 Q 7 U 2 V j d G l v b j E v U k V D Q z Q v Q 2 h h b m d l Z C B U e X B l L n t J T k N S R U 1 O V E F M L D I 0 f S Z x d W 9 0 O y w m c X V v d D t T Z W N 0 a W 9 u M S 9 S R U N D N C 9 D a G F u Z 2 V k I F R 5 c G U u e 0 Z Z L D I 1 f S Z x d W 9 0 O y w m c X V v d D t T Z W N 0 a W 9 u M S 9 S R U N D N C 9 D a G F u Z 2 V k I F R 5 c G U u e 0 l D X 0 N B U E l U Q U w s M j Z 9 J n F 1 b 3 Q 7 L C Z x d W 9 0 O 1 N l Y 3 R p b 2 4 x L 1 J F Q 0 M 0 L 0 N o Y W 5 n Z W Q g V H l w Z S 5 7 S U N f T 1 R I R V I s M j d 9 J n F 1 b 3 Q 7 L C Z x d W 9 0 O 1 N l Y 3 R p b 2 4 x L 1 J F Q 0 M 0 L 0 N o Y W 5 n Z W Q g V H l w Z S 5 7 U E F Z Q k F D S y w y O H 0 m c X V v d D s s J n F 1 b 3 Q 7 U 2 V j d G l v b j E v U k V D Q z Q v Q 2 h h b m d l Z C B U e X B l L n t C U F R P T 0 w s M j l 9 J n F 1 b 3 Q 7 X S w m c X V v d D t S Z W x h d G l v b n N o a X B J b m Z v J n F 1 b 3 Q 7 O l t d f S I g L z 4 8 L 1 N 0 Y W J s Z U V u d H J p Z X M + P C 9 J d G V t P j x J d G V t P j x J d G V t T G 9 j Y X R p b 2 4 + P E l 0 Z W 1 U e X B l P k Z v c m 1 1 b G E 8 L 0 l 0 Z W 1 U e X B l P j x J d G V t U G F 0 a D 5 T Z W N 0 a W 9 u M S 9 S R U N D N C 9 T b 3 V y Y 2 U 8 L 0 l 0 Z W 1 Q Y X R o P j w v S X R l b U x v Y 2 F 0 a W 9 u P j x T d G F i b G V F b n R y a W V z I C 8 + P C 9 J d G V t P j x J d G V t P j x J d G V t T G 9 j Y X R p b 2 4 + P E l 0 Z W 1 U e X B l P k Z v c m 1 1 b G E 8 L 0 l 0 Z W 1 U e X B l P j x J d G V t U G F 0 a D 5 T Z W N 0 a W 9 u M S 9 S R U N D N C 9 S R U N D M j w v S X R l b V B h d G g + P C 9 J d G V t T G 9 j Y X R p b 2 4 + P F N 0 Y W J s Z U V u d H J p Z X M g L z 4 8 L 0 l 0 Z W 0 + P E l 0 Z W 0 + P E l 0 Z W 1 M b 2 N h d G l v b j 4 8 S X R l b V R 5 c G U + R m 9 y b X V s Y T w v S X R l b V R 5 c G U + P E l 0 Z W 1 Q Y X R o P l N l Y 3 R p b 2 4 x L 1 J F Q 0 M 1 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R X h j Z X B 0 a W 9 u I i A v P j x F b n R y e S B U e X B l P S J G a W x s T G F z d F V w Z G F 0 Z W Q i I F Z h b H V l P S J k M j A x N y 0 w N y 0 x O F Q w M z o x N T o y N S 4 0 O D M 5 N T A 5 W i I g L z 4 8 R W 5 0 c n k g V H l w Z T 0 i R m l s b E V y c m 9 y Q 2 9 k Z S I g V m F s d W U 9 I n N V b m t u b 3 d u I i A v P j x F b n R y e S B U e X B l P S J G a W x s Q 2 9 s d W 1 u T m F t Z X M i I F Z h b H V l P S J z W y Z x d W 9 0 O 1 N V U E V S S U Q m c X V v d D s s J n F 1 b 3 Q 7 S U Q m c X V v d D s s J n F 1 b 3 Q 7 Q V J f T l V N Q k V S J n F 1 b 3 Q 7 L C Z x d W 9 0 O 0 F Q U E N P R E U m c X V v d D s s J n F 1 b 3 Q 7 Q V J D M i Z x d W 9 0 O y w m c X V v d D t J T V B T V E F U V V M m c X V v d D s s J n F 1 b 3 Q 7 S U 1 Q Q 0 9 T V C Z x d W 9 0 O y w m c X V v d D t Q U 0 9 V U k N D T 0 R F J n F 1 b 3 Q 7 L C Z x d W 9 0 O 1 B D T 0 5 T R V J W R U Q m c X V v d D s s J n F 1 b 3 Q 7 U F N P V V J D T 0 5 T V i Z x d W 9 0 O y w m c X V v d D t Q U 0 F W R U Q m c X V v d D s s J n F 1 b 3 Q 7 U 1 N P V V J D Q 0 9 E R S Z x d W 9 0 O y w m c X V v d D t T Q 0 9 O U 0 V S V k V E J n F 1 b 3 Q 7 L C Z x d W 9 0 O 1 N T T 1 V S Q 0 9 O U 1 Y m c X V v d D s s J n F 1 b 3 Q 7 U 1 N B V k V E J n F 1 b 3 Q 7 L C Z x d W 9 0 O 1 R T T 1 V S Q 0 N P R E U m c X V v d D s s J n F 1 b 3 Q 7 V E N P T l N F U l Z F R C Z x d W 9 0 O y w m c X V v d D t U U 0 9 V U k N P T l N W J n F 1 b 3 Q 7 L C Z x d W 9 0 O 1 R T Q V Z F R C Z x d W 9 0 O y w m c X V v d D t R U 0 9 V U k N D T 0 R F J n F 1 b 3 Q 7 L C Z x d W 9 0 O 1 F D T 0 5 T R V J W R U Q m c X V v d D s s J n F 1 b 3 Q 7 U V N P V V J D T 0 5 T V i Z x d W 9 0 O y w m c X V v d D t R U 0 F W R U Q m c X V v d D s s J n F 1 b 3 Q 7 U k V C Q V R F J n F 1 b 3 Q 7 L C Z x d W 9 0 O 0 l O Q 1 J F T U 5 U Q U w m c X V v d D s s J n F 1 b 3 Q 7 R l k m c X V v d D s s J n F 1 b 3 Q 7 S U M g Q 2 9 z d C Z x d W 9 0 O y w m c X V v d D t J Q 1 9 D Q V B J V E F M J n F 1 b 3 Q 7 L C Z x d W 9 0 O 0 l D X 0 9 U S E V S J n F 1 b 3 Q 7 L C Z x d W 9 0 O 1 B B W U J B Q 0 s m c X V v d D s s J n F 1 b 3 Q 7 Q l B U T 0 9 M J n F 1 b 3 Q 7 X S I g L z 4 8 R W 5 0 c n k g V H l w Z T 0 i R m l s b E N v b H V t b l R 5 c G V z I i B W Y W x 1 Z T 0 i c 0 J n W U R B d 1 V H Q X d Z R E F 3 T U d B d 1 l E Q m d N R E F 3 W U d C Z 1 l H Q m d N R E J n W U Z C Z z 0 9 I i A v P j x F b n R y e S B U e X B l P S J G a W x s R X J y b 3 J D b 3 V u d C I g V m F s d W U 9 I m w w I i A v P j x F b n R y e S B U e X B l P S J G a W x s Q 2 9 1 b n Q i I F Z h b H V l P S J s M T U 3 O D I i I C 8 + P E V u d H J 5 I F R 5 c G U 9 I k Z p b G x T d G F 0 d X M i I F Z h b H V l P S J z Q 2 9 t c G x l d G U i I C 8 + P E V u d H J 5 I F R 5 c G U 9 I k F k Z G V k V G 9 E Y X R h T W 9 k Z W w i I F Z h b H V l P S J s M S I g L z 4 8 R W 5 0 c n k g V H l w Z T 0 i R m l s b G V k Q 2 9 t c G x l d G V S Z X N 1 b H R U b 1 d v c m t z a G V l d C I g V m F s d W U 9 I m w w I i A v P j x F b n R y e S B U e X B l P S J S Z W x h d G l v b n N o a X B J b m Z v Q 2 9 u d G F p b m V y I i B W Y W x 1 Z T 0 i c 3 s m c X V v d D t j b 2 x 1 b W 5 D b 3 V u d C Z x d W 9 0 O z o z M S w m c X V v d D t r Z X l D b 2 x 1 b W 5 O Y W 1 l c y Z x d W 9 0 O z p b X S w m c X V v d D t x d W V y e V J l b G F 0 a W 9 u c 2 h p c H M m c X V v d D s 6 W 1 0 s J n F 1 b 3 Q 7 Y 2 9 s d W 1 u S W R l b n R p d G l l c y Z x d W 9 0 O z p b J n F 1 b 3 Q 7 U 2 V j d G l v b j E v U k V D Q z U v Q 2 h h b m d l Z C B U e X B l L n t T V V B F U k l E L D B 9 J n F 1 b 3 Q 7 L C Z x d W 9 0 O 1 N l Y 3 R p b 2 4 x L 1 J F Q 0 M 1 L 0 N o Y W 5 n Z W Q g V H l w Z S 5 7 S U Q s M X 0 m c X V v d D s s J n F 1 b 3 Q 7 U 2 V j d G l v b j E v U k V D Q z U v Q 2 h h b m d l Z C B U e X B l L n t B U l 9 O V U 1 C R V I s M n 0 m c X V v d D s s J n F 1 b 3 Q 7 U 2 V j d G l v b j E v U k V D Q z U v Q 2 h h b m d l Z C B U e X B l L n t B U F B D T 0 R F L D N 9 J n F 1 b 3 Q 7 L C Z x d W 9 0 O 1 N l Y 3 R p b 2 4 x L 1 J F Q 0 M 1 L 0 N o Y W 5 n Z W Q g V H l w Z S 5 7 Q V J D M i w 0 f S Z x d W 9 0 O y w m c X V v d D t T Z W N 0 a W 9 u M S 9 S R U N D N S 9 D a G F u Z 2 V k I F R 5 c G U u e 0 l N U F N U Q V R V U y w 1 f S Z x d W 9 0 O y w m c X V v d D t T Z W N 0 a W 9 u M S 9 S R U N D N S 9 D a G F u Z 2 V k I F R 5 c G U u e 0 l N U E N P U 1 Q s N n 0 m c X V v d D s s J n F 1 b 3 Q 7 U 2 V j d G l v b j E v U k V D Q z U v Q 2 h h b m d l Z C B U e X B l L n t Q U 0 9 V U k N D T 0 R F L D d 9 J n F 1 b 3 Q 7 L C Z x d W 9 0 O 1 N l Y 3 R p b 2 4 x L 1 J F Q 0 M 1 L 0 N o Y W 5 n Z W Q g V H l w Z S 5 7 U E N P T l N F U l Z F R C w 4 f S Z x d W 9 0 O y w m c X V v d D t T Z W N 0 a W 9 u M S 9 S R U N D N S 9 D a G F u Z 2 V k I F R 5 c G U u e 1 B T T 1 V S Q 0 9 O U 1 Y s O X 0 m c X V v d D s s J n F 1 b 3 Q 7 U 2 V j d G l v b j E v U k V D Q z U v Q 2 h h b m d l Z C B U e X B l L n t Q U 0 F W R U Q s M T B 9 J n F 1 b 3 Q 7 L C Z x d W 9 0 O 1 N l Y 3 R p b 2 4 x L 1 J F Q 0 M 1 L 0 N o Y W 5 n Z W Q g V H l w Z S 5 7 U 1 N P V V J D Q 0 9 E R S w x M X 0 m c X V v d D s s J n F 1 b 3 Q 7 U 2 V j d G l v b j E v U k V D Q z U v Q 2 h h b m d l Z C B U e X B l L n t T Q 0 9 O U 0 V S V k V E L D E y f S Z x d W 9 0 O y w m c X V v d D t T Z W N 0 a W 9 u M S 9 S R U N D N S 9 D a G F u Z 2 V k I F R 5 c G U u e 1 N T T 1 V S Q 0 9 O U 1 Y s M T N 9 J n F 1 b 3 Q 7 L C Z x d W 9 0 O 1 N l Y 3 R p b 2 4 x L 1 J F Q 0 M 1 L 0 N o Y W 5 n Z W Q g V H l w Z S 5 7 U 1 N B V k V E L D E 0 f S Z x d W 9 0 O y w m c X V v d D t T Z W N 0 a W 9 u M S 9 S R U N D N S 9 D a G F u Z 2 V k I F R 5 c G U u e 1 R T T 1 V S Q 0 N P R E U s M T V 9 J n F 1 b 3 Q 7 L C Z x d W 9 0 O 1 N l Y 3 R p b 2 4 x L 1 J F Q 0 M 1 L 0 N o Y W 5 n Z W Q g V H l w Z S 5 7 V E N P T l N F U l Z F R C w x N n 0 m c X V v d D s s J n F 1 b 3 Q 7 U 2 V j d G l v b j E v U k V D Q z U v Q 2 h h b m d l Z C B U e X B l L n t U U 0 9 V U k N P T l N W L D E 3 f S Z x d W 9 0 O y w m c X V v d D t T Z W N 0 a W 9 u M S 9 S R U N D N S 9 D a G F u Z 2 V k I F R 5 c G U u e 1 R T Q V Z F R C w x O H 0 m c X V v d D s s J n F 1 b 3 Q 7 U 2 V j d G l v b j E v U k V D Q z U v Q 2 h h b m d l Z C B U e X B l L n t R U 0 9 V U k N D T 0 R F L D E 5 f S Z x d W 9 0 O y w m c X V v d D t T Z W N 0 a W 9 u M S 9 S R U N D N S 9 D a G F u Z 2 V k I F R 5 c G U u e 1 F D T 0 5 T R V J W R U Q s M j B 9 J n F 1 b 3 Q 7 L C Z x d W 9 0 O 1 N l Y 3 R p b 2 4 x L 1 J F Q 0 M 1 L 0 N o Y W 5 n Z W Q g V H l w Z S 5 7 U V N P V V J D T 0 5 T V i w y M X 0 m c X V v d D s s J n F 1 b 3 Q 7 U 2 V j d G l v b j E v U k V D Q z U v Q 2 h h b m d l Z C B U e X B l L n t R U 0 F W R U Q s M j J 9 J n F 1 b 3 Q 7 L C Z x d W 9 0 O 1 N l Y 3 R p b 2 4 x L 1 J F Q 0 M 1 L 0 N o Y W 5 n Z W Q g V H l w Z S 5 7 U k V C Q V R F L D I z f S Z x d W 9 0 O y w m c X V v d D t T Z W N 0 a W 9 u M S 9 S R U N D N S 9 D a G F u Z 2 V k I F R 5 c G U u e 0 l O Q 1 J F T U 5 U Q U w s M j R 9 J n F 1 b 3 Q 7 L C Z x d W 9 0 O 1 N l Y 3 R p b 2 4 x L 1 J F Q 0 M 1 L 0 N o Y W 5 n Z W Q g V H l w Z S 5 7 R l k s M j V 9 J n F 1 b 3 Q 7 L C Z x d W 9 0 O 1 N l Y 3 R p b 2 4 x L 1 J F Q 0 M 1 L 0 N o Y W 5 n Z W Q g V H l w Z S 5 7 S U M g Q 2 9 z d C w y N n 0 m c X V v d D s s J n F 1 b 3 Q 7 U 2 V j d G l v b j E v U k V D Q z U v Q 2 h h b m d l Z C B U e X B l L n t J Q 1 9 D Q V B J V E F M L D I 3 f S Z x d W 9 0 O y w m c X V v d D t T Z W N 0 a W 9 u M S 9 S R U N D N S 9 D a G F u Z 2 V k I F R 5 c G U u e 0 l D X 0 9 U S E V S L D I 4 f S Z x d W 9 0 O y w m c X V v d D t T Z W N 0 a W 9 u M S 9 S R U N D N S 9 D a G F u Z 2 V k I F R 5 c G U u e 1 B B W U J B Q 0 s s M j l 9 J n F 1 b 3 Q 7 L C Z x d W 9 0 O 1 N l Y 3 R p b 2 4 x L 1 J F Q 0 M 1 L 0 N o Y W 5 n Z W Q g V H l w Z S 5 7 Q l B U T 0 9 M L D M w f S Z x d W 9 0 O 1 0 s J n F 1 b 3 Q 7 Q 2 9 s d W 1 u Q 2 9 1 b n Q m c X V v d D s 6 M z E s J n F 1 b 3 Q 7 S 2 V 5 Q 2 9 s d W 1 u T m F t Z X M m c X V v d D s 6 W 1 0 s J n F 1 b 3 Q 7 Q 2 9 s d W 1 u S W R l b n R p d G l l c y Z x d W 9 0 O z p b J n F 1 b 3 Q 7 U 2 V j d G l v b j E v U k V D Q z U v Q 2 h h b m d l Z C B U e X B l L n t T V V B F U k l E L D B 9 J n F 1 b 3 Q 7 L C Z x d W 9 0 O 1 N l Y 3 R p b 2 4 x L 1 J F Q 0 M 1 L 0 N o Y W 5 n Z W Q g V H l w Z S 5 7 S U Q s M X 0 m c X V v d D s s J n F 1 b 3 Q 7 U 2 V j d G l v b j E v U k V D Q z U v Q 2 h h b m d l Z C B U e X B l L n t B U l 9 O V U 1 C R V I s M n 0 m c X V v d D s s J n F 1 b 3 Q 7 U 2 V j d G l v b j E v U k V D Q z U v Q 2 h h b m d l Z C B U e X B l L n t B U F B D T 0 R F L D N 9 J n F 1 b 3 Q 7 L C Z x d W 9 0 O 1 N l Y 3 R p b 2 4 x L 1 J F Q 0 M 1 L 0 N o Y W 5 n Z W Q g V H l w Z S 5 7 Q V J D M i w 0 f S Z x d W 9 0 O y w m c X V v d D t T Z W N 0 a W 9 u M S 9 S R U N D N S 9 D a G F u Z 2 V k I F R 5 c G U u e 0 l N U F N U Q V R V U y w 1 f S Z x d W 9 0 O y w m c X V v d D t T Z W N 0 a W 9 u M S 9 S R U N D N S 9 D a G F u Z 2 V k I F R 5 c G U u e 0 l N U E N P U 1 Q s N n 0 m c X V v d D s s J n F 1 b 3 Q 7 U 2 V j d G l v b j E v U k V D Q z U v Q 2 h h b m d l Z C B U e X B l L n t Q U 0 9 V U k N D T 0 R F L D d 9 J n F 1 b 3 Q 7 L C Z x d W 9 0 O 1 N l Y 3 R p b 2 4 x L 1 J F Q 0 M 1 L 0 N o Y W 5 n Z W Q g V H l w Z S 5 7 U E N P T l N F U l Z F R C w 4 f S Z x d W 9 0 O y w m c X V v d D t T Z W N 0 a W 9 u M S 9 S R U N D N S 9 D a G F u Z 2 V k I F R 5 c G U u e 1 B T T 1 V S Q 0 9 O U 1 Y s O X 0 m c X V v d D s s J n F 1 b 3 Q 7 U 2 V j d G l v b j E v U k V D Q z U v Q 2 h h b m d l Z C B U e X B l L n t Q U 0 F W R U Q s M T B 9 J n F 1 b 3 Q 7 L C Z x d W 9 0 O 1 N l Y 3 R p b 2 4 x L 1 J F Q 0 M 1 L 0 N o Y W 5 n Z W Q g V H l w Z S 5 7 U 1 N P V V J D Q 0 9 E R S w x M X 0 m c X V v d D s s J n F 1 b 3 Q 7 U 2 V j d G l v b j E v U k V D Q z U v Q 2 h h b m d l Z C B U e X B l L n t T Q 0 9 O U 0 V S V k V E L D E y f S Z x d W 9 0 O y w m c X V v d D t T Z W N 0 a W 9 u M S 9 S R U N D N S 9 D a G F u Z 2 V k I F R 5 c G U u e 1 N T T 1 V S Q 0 9 O U 1 Y s M T N 9 J n F 1 b 3 Q 7 L C Z x d W 9 0 O 1 N l Y 3 R p b 2 4 x L 1 J F Q 0 M 1 L 0 N o Y W 5 n Z W Q g V H l w Z S 5 7 U 1 N B V k V E L D E 0 f S Z x d W 9 0 O y w m c X V v d D t T Z W N 0 a W 9 u M S 9 S R U N D N S 9 D a G F u Z 2 V k I F R 5 c G U u e 1 R T T 1 V S Q 0 N P R E U s M T V 9 J n F 1 b 3 Q 7 L C Z x d W 9 0 O 1 N l Y 3 R p b 2 4 x L 1 J F Q 0 M 1 L 0 N o Y W 5 n Z W Q g V H l w Z S 5 7 V E N P T l N F U l Z F R C w x N n 0 m c X V v d D s s J n F 1 b 3 Q 7 U 2 V j d G l v b j E v U k V D Q z U v Q 2 h h b m d l Z C B U e X B l L n t U U 0 9 V U k N P T l N W L D E 3 f S Z x d W 9 0 O y w m c X V v d D t T Z W N 0 a W 9 u M S 9 S R U N D N S 9 D a G F u Z 2 V k I F R 5 c G U u e 1 R T Q V Z F R C w x O H 0 m c X V v d D s s J n F 1 b 3 Q 7 U 2 V j d G l v b j E v U k V D Q z U v Q 2 h h b m d l Z C B U e X B l L n t R U 0 9 V U k N D T 0 R F L D E 5 f S Z x d W 9 0 O y w m c X V v d D t T Z W N 0 a W 9 u M S 9 S R U N D N S 9 D a G F u Z 2 V k I F R 5 c G U u e 1 F D T 0 5 T R V J W R U Q s M j B 9 J n F 1 b 3 Q 7 L C Z x d W 9 0 O 1 N l Y 3 R p b 2 4 x L 1 J F Q 0 M 1 L 0 N o Y W 5 n Z W Q g V H l w Z S 5 7 U V N P V V J D T 0 5 T V i w y M X 0 m c X V v d D s s J n F 1 b 3 Q 7 U 2 V j d G l v b j E v U k V D Q z U v Q 2 h h b m d l Z C B U e X B l L n t R U 0 F W R U Q s M j J 9 J n F 1 b 3 Q 7 L C Z x d W 9 0 O 1 N l Y 3 R p b 2 4 x L 1 J F Q 0 M 1 L 0 N o Y W 5 n Z W Q g V H l w Z S 5 7 U k V C Q V R F L D I z f S Z x d W 9 0 O y w m c X V v d D t T Z W N 0 a W 9 u M S 9 S R U N D N S 9 D a G F u Z 2 V k I F R 5 c G U u e 0 l O Q 1 J F T U 5 U Q U w s M j R 9 J n F 1 b 3 Q 7 L C Z x d W 9 0 O 1 N l Y 3 R p b 2 4 x L 1 J F Q 0 M 1 L 0 N o Y W 5 n Z W Q g V H l w Z S 5 7 R l k s M j V 9 J n F 1 b 3 Q 7 L C Z x d W 9 0 O 1 N l Y 3 R p b 2 4 x L 1 J F Q 0 M 1 L 0 N o Y W 5 n Z W Q g V H l w Z S 5 7 S U M g Q 2 9 z d C w y N n 0 m c X V v d D s s J n F 1 b 3 Q 7 U 2 V j d G l v b j E v U k V D Q z U v Q 2 h h b m d l Z C B U e X B l L n t J Q 1 9 D Q V B J V E F M L D I 3 f S Z x d W 9 0 O y w m c X V v d D t T Z W N 0 a W 9 u M S 9 S R U N D N S 9 D a G F u Z 2 V k I F R 5 c G U u e 0 l D X 0 9 U S E V S L D I 4 f S Z x d W 9 0 O y w m c X V v d D t T Z W N 0 a W 9 u M S 9 S R U N D N S 9 D a G F u Z 2 V k I F R 5 c G U u e 1 B B W U J B Q 0 s s M j l 9 J n F 1 b 3 Q 7 L C Z x d W 9 0 O 1 N l Y 3 R p b 2 4 x L 1 J F Q 0 M 1 L 0 N o Y W 5 n Z W Q g V H l w Z S 5 7 Q l B U T 0 9 M L D M w f S Z x d W 9 0 O 1 0 s J n F 1 b 3 Q 7 U m V s Y X R p b 2 5 z a G l w S W 5 m b y Z x d W 9 0 O z p b X X 0 i I C 8 + P C 9 T d G F i b G V F b n R y a W V z P j w v S X R l b T 4 8 S X R l b T 4 8 S X R l b U x v Y 2 F 0 a W 9 u P j x J d G V t V H l w Z T 5 G b 3 J t d W x h P C 9 J d G V t V H l w Z T 4 8 S X R l b V B h d G g + U 2 V j d G l v b j E v U k V D Q z U v U 2 9 1 c m N l P C 9 J d G V t U G F 0 a D 4 8 L 0 l 0 Z W 1 M b 2 N h d G l v b j 4 8 U 3 R h Y m x l R W 5 0 c m l l c y A v P j w v S X R l b T 4 8 S X R l b T 4 8 S X R l b U x v Y 2 F 0 a W 9 u P j x J d G V t V H l w Z T 5 G b 3 J t d W x h P C 9 J d G V t V H l w Z T 4 8 S X R l b V B h d G g + U 2 V j d G l v b j E v U k V D Q z U v U k V D Q z I 8 L 0 l 0 Z W 1 Q Y X R o P j w v S X R l b U x v Y 2 F 0 a W 9 u P j x T d G F i b G V F b n R y a W V z I C 8 + P C 9 J d G V t P j x J d G V t P j x J d G V t T G 9 j Y X R p b 2 4 + P E l 0 Z W 1 U e X B l P k Z v c m 1 1 b G E 8 L 0 l 0 Z W 1 U e X B l P j x J d G V t U G F 0 a D 5 T Z W N 0 a W 9 u M S 9 S R U N D M z w v S X R l b V B h d G g + P C 9 J d G V t T G 9 j Y X R p b 2 4 + P F N 0 Y W J s Z U V u d H J p Z X M + P E V u d H J 5 I F R 5 c G U 9 I k l z U H J p d m F 0 Z S I g V m F s d W U 9 I m w w I i A v P j x F b n R y e S B U e X B l P S J O Y W 1 l V X B k Y X R l Z E F m d G V y R m l s b C 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w N y 0 x O F Q w M z o x N T o y N S 4 0 O D M 5 N T A 5 W i I g L z 4 8 R W 5 0 c n k g V H l w Z T 0 i R m l s b E V y c m 9 y Q 2 9 k Z S I g V m F s d W U 9 I n N V b m t u b 3 d u I i A v P j x F b n R y e S B U e X B l P S J G a W x s Q 2 9 s d W 1 u T m F t Z X M i I F Z h b H V l P S J z W y Z x d W 9 0 O 1 N V U E V S S U Q m c X V v d D s s J n F 1 b 3 Q 7 S U Q m c X V v d D s s J n F 1 b 3 Q 7 Q V J f T l V N Q k V S J n F 1 b 3 Q 7 L C Z x d W 9 0 O 0 F Q U E N P R E U m c X V v d D s s J n F 1 b 3 Q 7 Q V J D M i Z x d W 9 0 O y w m c X V v d D t J T V B T V E F U V V M m c X V v d D s s J n F 1 b 3 Q 7 S U 1 Q Q 0 9 T V C Z x d W 9 0 O y w m c X V v d D t Q U 0 9 V U k N D T 0 R F J n F 1 b 3 Q 7 L C Z x d W 9 0 O 1 B D T 0 5 T R V J W R U Q m c X V v d D s s J n F 1 b 3 Q 7 U F N P V V J D T 0 5 T V i Z x d W 9 0 O y w m c X V v d D t Q U 0 F W R U Q m c X V v d D s s J n F 1 b 3 Q 7 U 1 N P V V J D Q 0 9 E R S Z x d W 9 0 O y w m c X V v d D t T Q 0 9 O U 0 V S V k V E J n F 1 b 3 Q 7 L C Z x d W 9 0 O 1 N T T 1 V S Q 0 9 O U 1 Y m c X V v d D s s J n F 1 b 3 Q 7 U 1 N B V k V E J n F 1 b 3 Q 7 L C Z x d W 9 0 O 1 R T T 1 V S Q 0 N P R E U m c X V v d D s s J n F 1 b 3 Q 7 V E N P T l N F U l Z F R C Z x d W 9 0 O y w m c X V v d D t U U 0 9 V U k N P T l N W J n F 1 b 3 Q 7 L C Z x d W 9 0 O 1 R T Q V Z F R C Z x d W 9 0 O y w m c X V v d D t R U 0 9 V U k N D T 0 R F J n F 1 b 3 Q 7 L C Z x d W 9 0 O 1 F D T 0 5 T R V J W R U Q m c X V v d D s s J n F 1 b 3 Q 7 U V N P V V J D T 0 5 T V i Z x d W 9 0 O y w m c X V v d D t R U 0 F W R U Q m c X V v d D s s J n F 1 b 3 Q 7 U k V C Q V R F J n F 1 b 3 Q 7 L C Z x d W 9 0 O 0 l O Q 1 J F T U 5 U Q U w m c X V v d D s s J n F 1 b 3 Q 7 R l k m c X V v d D s s J n F 1 b 3 Q 7 S U N f Q 0 F Q S V R B T C Z x d W 9 0 O y w m c X V v d D t J Q 1 9 P V E h F U i Z x d W 9 0 O y w m c X V v d D t Q Q V l C Q U N L J n F 1 b 3 Q 7 L C Z x d W 9 0 O 0 J Q V E 9 P T C Z x d W 9 0 O 1 0 i I C 8 + P E V u d H J 5 I F R 5 c G U 9 I k Z p b G x D b 2 x 1 b W 5 U e X B l c y I g V m F s d W U 9 I n N C Z 1 l E Q X d V R 0 F 3 W U R C U V V H Q l F Z R k J n W U d B d 1 l H Q m d Z R 0 J n T U R B d 1 l H I i A v P j x F b n R y e S B U e X B l P S J G a W x s R X J y b 3 J D b 3 V u d C I g V m F s d W U 9 I m w w I i A v P j x F b n R y e S B U e X B l P S J G a W x s Q 2 9 1 b n Q i I F Z h b H V l P S J s M z A w M D A i I C 8 + P E V u d H J 5 I F R 5 c G U 9 I k Z p b G x T d G F 0 d X M i I F Z h b H V l P S J z Q 2 9 t c G x l d G U i I C 8 + P E V u d H J 5 I F R 5 c G U 9 I k F k Z G V k V G 9 E Y X R h T W 9 k Z W w i I F Z h b H V l P S J s M S I g L z 4 8 R W 5 0 c n k g V H l w Z T 0 i R m l s b G V k Q 2 9 t c G x l d G V S Z X N 1 b H R U b 1 d v c m t z a G V l d C I g V m F s d W U 9 I m w w I i A v P j x F b n R y e S B U e X B l P S J S Z W x h d G l v b n N o a X B J b m Z v Q 2 9 u d G F p b m V y I i B W Y W x 1 Z T 0 i c 3 s m c X V v d D t j b 2 x 1 b W 5 D b 3 V u d C Z x d W 9 0 O z o z M C w m c X V v d D t r Z X l D b 2 x 1 b W 5 O Y W 1 l c y Z x d W 9 0 O z p b X S w m c X V v d D t x d W V y e V J l b G F 0 a W 9 u c 2 h p c H M m c X V v d D s 6 W 1 0 s J n F 1 b 3 Q 7 Y 2 9 s d W 1 u S W R l b n R p d G l l c y Z x d W 9 0 O z p b J n F 1 b 3 Q 7 U 2 V j d G l v b j E v U k V D Q z M v Q 2 h h b m d l Z C B U e X B l L n t T V V B F U k l E L D B 9 J n F 1 b 3 Q 7 L C Z x d W 9 0 O 1 N l Y 3 R p b 2 4 x L 1 J F Q 0 M z L 0 N o Y W 5 n Z W Q g V H l w Z S 5 7 S U Q s M X 0 m c X V v d D s s J n F 1 b 3 Q 7 U 2 V j d G l v b j E v U k V D Q z M v Q 2 h h b m d l Z C B U e X B l L n t B U l 9 O V U 1 C R V I s M n 0 m c X V v d D s s J n F 1 b 3 Q 7 U 2 V j d G l v b j E v U k V D Q z M v Q 2 h h b m d l Z C B U e X B l L n t B U F B D T 0 R F L D N 9 J n F 1 b 3 Q 7 L C Z x d W 9 0 O 1 N l Y 3 R p b 2 4 x L 1 J F Q 0 M z L 0 N o Y W 5 n Z W Q g V H l w Z S 5 7 Q V J D M i w 0 f S Z x d W 9 0 O y w m c X V v d D t T Z W N 0 a W 9 u M S 9 S R U N D M y 9 D a G F u Z 2 V k I F R 5 c G U u e 0 l N U F N U Q V R V U y w 1 f S Z x d W 9 0 O y w m c X V v d D t T Z W N 0 a W 9 u M S 9 S R U N D M y 9 D a G F u Z 2 V k I F R 5 c G U u e 0 l N U E N P U 1 Q s N n 0 m c X V v d D s s J n F 1 b 3 Q 7 U 2 V j d G l v b j E v U k V D Q z M v Q 2 h h b m d l Z C B U e X B l L n t Q U 0 9 V U k N D T 0 R F L D d 9 J n F 1 b 3 Q 7 L C Z x d W 9 0 O 1 N l Y 3 R p b 2 4 x L 1 J F Q 0 M z L 0 N o Y W 5 n Z W Q g V H l w Z S 5 7 U E N P T l N F U l Z F R C w 4 f S Z x d W 9 0 O y w m c X V v d D t T Z W N 0 a W 9 u M S 9 S R U N D M y 9 D a G F u Z 2 V k I F R 5 c G U u e 1 B T T 1 V S Q 0 9 O U 1 Y s O X 0 m c X V v d D s s J n F 1 b 3 Q 7 U 2 V j d G l v b j E v U k V D Q z M v Q 2 h h b m d l Z C B U e X B l L n t Q U 0 F W R U Q s M T B 9 J n F 1 b 3 Q 7 L C Z x d W 9 0 O 1 N l Y 3 R p b 2 4 x L 1 J F Q 0 M z L 0 N o Y W 5 n Z W Q g V H l w Z S 5 7 U 1 N P V V J D Q 0 9 E R S w x M X 0 m c X V v d D s s J n F 1 b 3 Q 7 U 2 V j d G l v b j E v U k V D Q z M v Q 2 h h b m d l Z C B U e X B l L n t T Q 0 9 O U 0 V S V k V E L D E y f S Z x d W 9 0 O y w m c X V v d D t T Z W N 0 a W 9 u M S 9 S R U N D M y 9 D a G F u Z 2 V k I F R 5 c G U u e 1 N T T 1 V S Q 0 9 O U 1 Y s M T N 9 J n F 1 b 3 Q 7 L C Z x d W 9 0 O 1 N l Y 3 R p b 2 4 x L 1 J F Q 0 M z L 0 N o Y W 5 n Z W Q g V H l w Z S 5 7 U 1 N B V k V E L D E 0 f S Z x d W 9 0 O y w m c X V v d D t T Z W N 0 a W 9 u M S 9 S R U N D M y 9 D a G F u Z 2 V k I F R 5 c G U u e 1 R T T 1 V S Q 0 N P R E U s M T V 9 J n F 1 b 3 Q 7 L C Z x d W 9 0 O 1 N l Y 3 R p b 2 4 x L 1 J F Q 0 M z L 0 N o Y W 5 n Z W Q g V H l w Z S 5 7 V E N P T l N F U l Z F R C w x N n 0 m c X V v d D s s J n F 1 b 3 Q 7 U 2 V j d G l v b j E v U k V D Q z M v Q 2 h h b m d l Z C B U e X B l L n t U U 0 9 V U k N P T l N W L D E 3 f S Z x d W 9 0 O y w m c X V v d D t T Z W N 0 a W 9 u M S 9 S R U N D M y 9 D a G F u Z 2 V k I F R 5 c G U u e 1 R T Q V Z F R C w x O H 0 m c X V v d D s s J n F 1 b 3 Q 7 U 2 V j d G l v b j E v U k V D Q z M v Q 2 h h b m d l Z C B U e X B l L n t R U 0 9 V U k N D T 0 R F L D E 5 f S Z x d W 9 0 O y w m c X V v d D t T Z W N 0 a W 9 u M S 9 S R U N D M y 9 D a G F u Z 2 V k I F R 5 c G U u e 1 F D T 0 5 T R V J W R U Q s M j B 9 J n F 1 b 3 Q 7 L C Z x d W 9 0 O 1 N l Y 3 R p b 2 4 x L 1 J F Q 0 M z L 0 N o Y W 5 n Z W Q g V H l w Z S 5 7 U V N P V V J D T 0 5 T V i w y M X 0 m c X V v d D s s J n F 1 b 3 Q 7 U 2 V j d G l v b j E v U k V D Q z M v Q 2 h h b m d l Z C B U e X B l L n t R U 0 F W R U Q s M j J 9 J n F 1 b 3 Q 7 L C Z x d W 9 0 O 1 N l Y 3 R p b 2 4 x L 1 J F Q 0 M z L 0 N o Y W 5 n Z W Q g V H l w Z S 5 7 U k V C Q V R F L D I z f S Z x d W 9 0 O y w m c X V v d D t T Z W N 0 a W 9 u M S 9 S R U N D M y 9 D a G F u Z 2 V k I F R 5 c G U u e 0 l O Q 1 J F T U 5 U Q U w s M j R 9 J n F 1 b 3 Q 7 L C Z x d W 9 0 O 1 N l Y 3 R p b 2 4 x L 1 J F Q 0 M z L 0 N o Y W 5 n Z W Q g V H l w Z S 5 7 R l k s M j V 9 J n F 1 b 3 Q 7 L C Z x d W 9 0 O 1 N l Y 3 R p b 2 4 x L 1 J F Q 0 M z L 0 N o Y W 5 n Z W Q g V H l w Z S 5 7 S U N f Q 0 F Q S V R B T C w y N n 0 m c X V v d D s s J n F 1 b 3 Q 7 U 2 V j d G l v b j E v U k V D Q z M v Q 2 h h b m d l Z C B U e X B l L n t J Q 1 9 P V E h F U i w y N 3 0 m c X V v d D s s J n F 1 b 3 Q 7 U 2 V j d G l v b j E v U k V D Q z M v Q 2 h h b m d l Z C B U e X B l L n t Q Q V l C Q U N L L D I 4 f S Z x d W 9 0 O y w m c X V v d D t T Z W N 0 a W 9 u M S 9 S R U N D M y 9 D a G F u Z 2 V k I F R 5 c G U u e 0 J Q V E 9 P T C w y O X 0 m c X V v d D t d L C Z x d W 9 0 O 0 N v b H V t b k N v d W 5 0 J n F 1 b 3 Q 7 O j M w L C Z x d W 9 0 O 0 t l e U N v b H V t b k 5 h b W V z J n F 1 b 3 Q 7 O l t d L C Z x d W 9 0 O 0 N v b H V t b k l k Z W 5 0 a X R p Z X M m c X V v d D s 6 W y Z x d W 9 0 O 1 N l Y 3 R p b 2 4 x L 1 J F Q 0 M z L 0 N o Y W 5 n Z W Q g V H l w Z S 5 7 U 1 V Q R V J J R C w w f S Z x d W 9 0 O y w m c X V v d D t T Z W N 0 a W 9 u M S 9 S R U N D M y 9 D a G F u Z 2 V k I F R 5 c G U u e 0 l E L D F 9 J n F 1 b 3 Q 7 L C Z x d W 9 0 O 1 N l Y 3 R p b 2 4 x L 1 J F Q 0 M z L 0 N o Y W 5 n Z W Q g V H l w Z S 5 7 Q V J f T l V N Q k V S L D J 9 J n F 1 b 3 Q 7 L C Z x d W 9 0 O 1 N l Y 3 R p b 2 4 x L 1 J F Q 0 M z L 0 N o Y W 5 n Z W Q g V H l w Z S 5 7 Q V B Q Q 0 9 E R S w z f S Z x d W 9 0 O y w m c X V v d D t T Z W N 0 a W 9 u M S 9 S R U N D M y 9 D a G F u Z 2 V k I F R 5 c G U u e 0 F S Q z I s N H 0 m c X V v d D s s J n F 1 b 3 Q 7 U 2 V j d G l v b j E v U k V D Q z M v Q 2 h h b m d l Z C B U e X B l L n t J T V B T V E F U V V M s N X 0 m c X V v d D s s J n F 1 b 3 Q 7 U 2 V j d G l v b j E v U k V D Q z M v Q 2 h h b m d l Z C B U e X B l L n t J T V B D T 1 N U L D Z 9 J n F 1 b 3 Q 7 L C Z x d W 9 0 O 1 N l Y 3 R p b 2 4 x L 1 J F Q 0 M z L 0 N o Y W 5 n Z W Q g V H l w Z S 5 7 U F N P V V J D Q 0 9 E R S w 3 f S Z x d W 9 0 O y w m c X V v d D t T Z W N 0 a W 9 u M S 9 S R U N D M y 9 D a G F u Z 2 V k I F R 5 c G U u e 1 B D T 0 5 T R V J W R U Q s O H 0 m c X V v d D s s J n F 1 b 3 Q 7 U 2 V j d G l v b j E v U k V D Q z M v Q 2 h h b m d l Z C B U e X B l L n t Q U 0 9 V U k N P T l N W L D l 9 J n F 1 b 3 Q 7 L C Z x d W 9 0 O 1 N l Y 3 R p b 2 4 x L 1 J F Q 0 M z L 0 N o Y W 5 n Z W Q g V H l w Z S 5 7 U F N B V k V E L D E w f S Z x d W 9 0 O y w m c X V v d D t T Z W N 0 a W 9 u M S 9 S R U N D M y 9 D a G F u Z 2 V k I F R 5 c G U u e 1 N T T 1 V S Q 0 N P R E U s M T F 9 J n F 1 b 3 Q 7 L C Z x d W 9 0 O 1 N l Y 3 R p b 2 4 x L 1 J F Q 0 M z L 0 N o Y W 5 n Z W Q g V H l w Z S 5 7 U 0 N P T l N F U l Z F R C w x M n 0 m c X V v d D s s J n F 1 b 3 Q 7 U 2 V j d G l v b j E v U k V D Q z M v Q 2 h h b m d l Z C B U e X B l L n t T U 0 9 V U k N P T l N W L D E z f S Z x d W 9 0 O y w m c X V v d D t T Z W N 0 a W 9 u M S 9 S R U N D M y 9 D a G F u Z 2 V k I F R 5 c G U u e 1 N T Q V Z F R C w x N H 0 m c X V v d D s s J n F 1 b 3 Q 7 U 2 V j d G l v b j E v U k V D Q z M v Q 2 h h b m d l Z C B U e X B l L n t U U 0 9 V U k N D T 0 R F L D E 1 f S Z x d W 9 0 O y w m c X V v d D t T Z W N 0 a W 9 u M S 9 S R U N D M y 9 D a G F u Z 2 V k I F R 5 c G U u e 1 R D T 0 5 T R V J W R U Q s M T Z 9 J n F 1 b 3 Q 7 L C Z x d W 9 0 O 1 N l Y 3 R p b 2 4 x L 1 J F Q 0 M z L 0 N o Y W 5 n Z W Q g V H l w Z S 5 7 V F N P V V J D T 0 5 T V i w x N 3 0 m c X V v d D s s J n F 1 b 3 Q 7 U 2 V j d G l v b j E v U k V D Q z M v Q 2 h h b m d l Z C B U e X B l L n t U U 0 F W R U Q s M T h 9 J n F 1 b 3 Q 7 L C Z x d W 9 0 O 1 N l Y 3 R p b 2 4 x L 1 J F Q 0 M z L 0 N o Y W 5 n Z W Q g V H l w Z S 5 7 U V N P V V J D Q 0 9 E R S w x O X 0 m c X V v d D s s J n F 1 b 3 Q 7 U 2 V j d G l v b j E v U k V D Q z M v Q 2 h h b m d l Z C B U e X B l L n t R Q 0 9 O U 0 V S V k V E L D I w f S Z x d W 9 0 O y w m c X V v d D t T Z W N 0 a W 9 u M S 9 S R U N D M y 9 D a G F u Z 2 V k I F R 5 c G U u e 1 F T T 1 V S Q 0 9 O U 1 Y s M j F 9 J n F 1 b 3 Q 7 L C Z x d W 9 0 O 1 N l Y 3 R p b 2 4 x L 1 J F Q 0 M z L 0 N o Y W 5 n Z W Q g V H l w Z S 5 7 U V N B V k V E L D I y f S Z x d W 9 0 O y w m c X V v d D t T Z W N 0 a W 9 u M S 9 S R U N D M y 9 D a G F u Z 2 V k I F R 5 c G U u e 1 J F Q k F U R S w y M 3 0 m c X V v d D s s J n F 1 b 3 Q 7 U 2 V j d G l v b j E v U k V D Q z M v Q 2 h h b m d l Z C B U e X B l L n t J T k N S R U 1 O V E F M L D I 0 f S Z x d W 9 0 O y w m c X V v d D t T Z W N 0 a W 9 u M S 9 S R U N D M y 9 D a G F u Z 2 V k I F R 5 c G U u e 0 Z Z L D I 1 f S Z x d W 9 0 O y w m c X V v d D t T Z W N 0 a W 9 u M S 9 S R U N D M y 9 D a G F u Z 2 V k I F R 5 c G U u e 0 l D X 0 N B U E l U Q U w s M j Z 9 J n F 1 b 3 Q 7 L C Z x d W 9 0 O 1 N l Y 3 R p b 2 4 x L 1 J F Q 0 M z L 0 N o Y W 5 n Z W Q g V H l w Z S 5 7 S U N f T 1 R I R V I s M j d 9 J n F 1 b 3 Q 7 L C Z x d W 9 0 O 1 N l Y 3 R p b 2 4 x L 1 J F Q 0 M z L 0 N o Y W 5 n Z W Q g V H l w Z S 5 7 U E F Z Q k F D S y w y O H 0 m c X V v d D s s J n F 1 b 3 Q 7 U 2 V j d G l v b j E v U k V D Q z M v Q 2 h h b m d l Z C B U e X B l L n t C U F R P T 0 w s M j l 9 J n F 1 b 3 Q 7 X S w m c X V v d D t S Z W x h d G l v b n N o a X B J b m Z v J n F 1 b 3 Q 7 O l t d f S I g L z 4 8 L 1 N 0 Y W J s Z U V u d H J p Z X M + P C 9 J d G V t P j x J d G V t P j x J d G V t T G 9 j Y X R p b 2 4 + P E l 0 Z W 1 U e X B l P k Z v c m 1 1 b G E 8 L 0 l 0 Z W 1 U e X B l P j x J d G V t U G F 0 a D 5 T Z W N 0 a W 9 u M S 9 S R U N D M y 9 T b 3 V y Y 2 U 8 L 0 l 0 Z W 1 Q Y X R o P j w v S X R l b U x v Y 2 F 0 a W 9 u P j x T d G F i b G V F b n R y a W V z I C 8 + P C 9 J d G V t P j x J d G V t P j x J d G V t T G 9 j Y X R p b 2 4 + P E l 0 Z W 1 U e X B l P k Z v c m 1 1 b G E 8 L 0 l 0 Z W 1 U e X B l P j x J d G V t U G F 0 a D 5 T Z W N 0 a W 9 u M S 9 S R U N D M y 9 S R U N D M j w v S X R l b V B h d G g + P C 9 J d G V t T G 9 j Y X R p b 2 4 + P F N 0 Y W J s Z U V u d H J p Z X M g L z 4 8 L 0 l 0 Z W 0 + P E l 0 Z W 0 + P E l 0 Z W 1 M b 2 N h d G l v b j 4 8 S X R l b V R 5 c G U + R m 9 y b X V s Y T w v S X R l b V R 5 c G U + P E l 0 Z W 1 Q Y X R o P l N l Y 3 R p b 2 4 x L 1 J F Q 0 M y 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A 3 L T E 4 V D A z O j E 1 O j I 1 L j Q 5 O T U 3 O T B a I i A v P j x F b n R y e S B U e X B l P S J G a W x s R X J y b 3 J D b 2 R l I i B W Y W x 1 Z T 0 i c 1 V u a 2 5 v d 2 4 i I C 8 + P E V u d H J 5 I F R 5 c G U 9 I k Z p b G x D b 2 x 1 b W 5 O Y W 1 l c y I g V m F s d W U 9 I n N b J n F 1 b 3 Q 7 U 1 V Q R V J J R C Z x d W 9 0 O y w m c X V v d D t J R C Z x d W 9 0 O y w m c X V v d D t B U l 9 O V U 1 C R V I m c X V v d D s s J n F 1 b 3 Q 7 Q V B Q Q 0 9 E R S Z x d W 9 0 O y w m c X V v d D t B U k M y J n F 1 b 3 Q 7 L C Z x d W 9 0 O 0 l N U F N U Q V R V U y Z x d W 9 0 O y w m c X V v d D t J T V B D T 1 N U J n F 1 b 3 Q 7 L C Z x d W 9 0 O 1 B T T 1 V S Q 0 N P R E U m c X V v d D s s J n F 1 b 3 Q 7 U E N P T l N F U l Z F R C Z x d W 9 0 O y w m c X V v d D t Q U 0 9 V U k N P T l N W J n F 1 b 3 Q 7 L C Z x d W 9 0 O 1 B T Q V Z F R C Z x d W 9 0 O y w m c X V v d D t T U 0 9 V U k N D T 0 R F J n F 1 b 3 Q 7 L C Z x d W 9 0 O 1 N D T 0 5 T R V J W R U Q m c X V v d D s s J n F 1 b 3 Q 7 U 1 N P V V J D T 0 5 T V i Z x d W 9 0 O y w m c X V v d D t T U 0 F W R U Q m c X V v d D s s J n F 1 b 3 Q 7 V F N P V V J D Q 0 9 E R S Z x d W 9 0 O y w m c X V v d D t U Q 0 9 O U 0 V S V k V E J n F 1 b 3 Q 7 L C Z x d W 9 0 O 1 R T T 1 V S Q 0 9 O U 1 Y m c X V v d D s s J n F 1 b 3 Q 7 V F N B V k V E J n F 1 b 3 Q 7 L C Z x d W 9 0 O 1 F T T 1 V S Q 0 N P R E U m c X V v d D s s J n F 1 b 3 Q 7 U U N P T l N F U l Z F R C Z x d W 9 0 O y w m c X V v d D t R U 0 9 V U k N P T l N W J n F 1 b 3 Q 7 L C Z x d W 9 0 O 1 F T Q V Z F R C Z x d W 9 0 O y w m c X V v d D t S R U J B V E U m c X V v d D s s J n F 1 b 3 Q 7 S U 5 D U k V N T l R B T C Z x d W 9 0 O y w m c X V v d D t G W S Z x d W 9 0 O y w m c X V v d D t J Q 1 9 D Q V B J V E F M J n F 1 b 3 Q 7 L C Z x d W 9 0 O 0 l D X 0 9 U S E V S J n F 1 b 3 Q 7 L C Z x d W 9 0 O 1 B B W U J B Q 0 s m c X V v d D s s J n F 1 b 3 Q 7 Q l B U T 0 9 M J n F 1 b 3 Q 7 X S I g L z 4 8 R W 5 0 c n k g V H l w Z T 0 i R m l s b E N v b H V t b l R 5 c G V z I i B W Y W x 1 Z T 0 i c 0 J n W U R B d 1 V H Q l F Z R k J R V U d C U V V G Q m d N R k F 3 W U d C Z 1 l H Q m d N R k J R V U c i I C 8 + P E V u d H J 5 I F R 5 c G U 9 I k Z p b G x F c n J v c k N v d W 5 0 I i B W Y W x 1 Z T 0 i b D A i I C 8 + P E V u d H J 5 I F R 5 c G U 9 I k Z p b G x D b 3 V u d C I g V m F s d W U 9 I m w z M D A w M C I g L z 4 8 R W 5 0 c n k g V H l w Z T 0 i R m l s b F N 0 Y X R 1 c y I g V m F s d W U 9 I n N D b 2 1 w b G V 0 Z S I g L z 4 8 R W 5 0 c n k g V H l w Z T 0 i Q W R k Z W R U b 0 R h d G F N b 2 R l b C I g V m F s d W U 9 I m w x I i A v P j x F b n R y e S B U e X B l P S J G a W x s Z W R D b 2 1 w b G V 0 Z V J l c 3 V s d F R v V 2 9 y a 3 N o Z W V 0 I i B W Y W x 1 Z T 0 i b D A i I C 8 + P E V u d H J 5 I F R 5 c G U 9 I l J l b G F 0 a W 9 u c 2 h p c E l u Z m 9 D b 2 5 0 Y W l u Z X I i I F Z h b H V l P S J z e y Z x d W 9 0 O 2 N v b H V t b k N v d W 5 0 J n F 1 b 3 Q 7 O j M w L C Z x d W 9 0 O 2 t l e U N v b H V t b k 5 h b W V z J n F 1 b 3 Q 7 O l t d L C Z x d W 9 0 O 3 F 1 Z X J 5 U m V s Y X R p b 2 5 z a G l w c y Z x d W 9 0 O z p b X S w m c X V v d D t j b 2 x 1 b W 5 J Z G V u d G l 0 a W V z J n F 1 b 3 Q 7 O l s m c X V v d D t T Z W N 0 a W 9 u M S 9 S R U N D M i 9 D a G F u Z 2 V k I F R 5 c G U u e 1 N V U E V S S U Q s M H 0 m c X V v d D s s J n F 1 b 3 Q 7 U 2 V j d G l v b j E v U k V D Q z I v Q 2 h h b m d l Z C B U e X B l L n t J R C w x f S Z x d W 9 0 O y w m c X V v d D t T Z W N 0 a W 9 u M S 9 S R U N D M i 9 D a G F u Z 2 V k I F R 5 c G U u e 0 F S X 0 5 V T U J F U i w y f S Z x d W 9 0 O y w m c X V v d D t T Z W N 0 a W 9 u M S 9 S R U N D M i 9 D a G F u Z 2 V k I F R 5 c G U u e 0 F Q U E N P R E U s M 3 0 m c X V v d D s s J n F 1 b 3 Q 7 U 2 V j d G l v b j E v U k V D Q z I v Q 2 h h b m d l Z C B U e X B l L n t B U k M y L D R 9 J n F 1 b 3 Q 7 L C Z x d W 9 0 O 1 N l Y 3 R p b 2 4 x L 1 J F Q 0 M y L 0 N o Y W 5 n Z W Q g V H l w Z S 5 7 S U 1 Q U 1 R B V F V T L D V 9 J n F 1 b 3 Q 7 L C Z x d W 9 0 O 1 N l Y 3 R p b 2 4 x L 1 J F Q 0 M y L 0 N o Y W 5 n Z W Q g V H l w Z S 5 7 S U 1 Q Q 0 9 T V C w 2 f S Z x d W 9 0 O y w m c X V v d D t T Z W N 0 a W 9 u M S 9 S R U N D M i 9 D a G F u Z 2 V k I F R 5 c G U u e 1 B T T 1 V S Q 0 N P R E U s N 3 0 m c X V v d D s s J n F 1 b 3 Q 7 U 2 V j d G l v b j E v U k V D Q z I v Q 2 h h b m d l Z C B U e X B l L n t Q Q 0 9 O U 0 V S V k V E L D h 9 J n F 1 b 3 Q 7 L C Z x d W 9 0 O 1 N l Y 3 R p b 2 4 x L 1 J F Q 0 M y L 0 N o Y W 5 n Z W Q g V H l w Z S 5 7 U F N P V V J D T 0 5 T V i w 5 f S Z x d W 9 0 O y w m c X V v d D t T Z W N 0 a W 9 u M S 9 S R U N D M i 9 D a G F u Z 2 V k I F R 5 c G U u e 1 B T Q V Z F R C w x M H 0 m c X V v d D s s J n F 1 b 3 Q 7 U 2 V j d G l v b j E v U k V D Q z I v Q 2 h h b m d l Z C B U e X B l L n t T U 0 9 V U k N D T 0 R F L D E x f S Z x d W 9 0 O y w m c X V v d D t T Z W N 0 a W 9 u M S 9 S R U N D M i 9 D a G F u Z 2 V k I F R 5 c G U u e 1 N D T 0 5 T R V J W R U Q s M T J 9 J n F 1 b 3 Q 7 L C Z x d W 9 0 O 1 N l Y 3 R p b 2 4 x L 1 J F Q 0 M y L 0 N o Y W 5 n Z W Q g V H l w Z S 5 7 U 1 N P V V J D T 0 5 T V i w x M 3 0 m c X V v d D s s J n F 1 b 3 Q 7 U 2 V j d G l v b j E v U k V D Q z I v Q 2 h h b m d l Z C B U e X B l L n t T U 0 F W R U Q s M T R 9 J n F 1 b 3 Q 7 L C Z x d W 9 0 O 1 N l Y 3 R p b 2 4 x L 1 J F Q 0 M y L 0 N o Y W 5 n Z W Q g V H l w Z S 5 7 V F N P V V J D Q 0 9 E R S w x N X 0 m c X V v d D s s J n F 1 b 3 Q 7 U 2 V j d G l v b j E v U k V D Q z I v Q 2 h h b m d l Z C B U e X B l L n t U Q 0 9 O U 0 V S V k V E L D E 2 f S Z x d W 9 0 O y w m c X V v d D t T Z W N 0 a W 9 u M S 9 S R U N D M i 9 D a G F u Z 2 V k I F R 5 c G U u e 1 R T T 1 V S Q 0 9 O U 1 Y s M T d 9 J n F 1 b 3 Q 7 L C Z x d W 9 0 O 1 N l Y 3 R p b 2 4 x L 1 J F Q 0 M y L 0 N o Y W 5 n Z W Q g V H l w Z S 5 7 V F N B V k V E L D E 4 f S Z x d W 9 0 O y w m c X V v d D t T Z W N 0 a W 9 u M S 9 S R U N D M i 9 D a G F u Z 2 V k I F R 5 c G U u e 1 F T T 1 V S Q 0 N P R E U s M T l 9 J n F 1 b 3 Q 7 L C Z x d W 9 0 O 1 N l Y 3 R p b 2 4 x L 1 J F Q 0 M y L 0 N o Y W 5 n Z W Q g V H l w Z S 5 7 U U N P T l N F U l Z F R C w y M H 0 m c X V v d D s s J n F 1 b 3 Q 7 U 2 V j d G l v b j E v U k V D Q z I v Q 2 h h b m d l Z C B U e X B l L n t R U 0 9 V U k N P T l N W L D I x f S Z x d W 9 0 O y w m c X V v d D t T Z W N 0 a W 9 u M S 9 S R U N D M i 9 D a G F u Z 2 V k I F R 5 c G U u e 1 F T Q V Z F R C w y M n 0 m c X V v d D s s J n F 1 b 3 Q 7 U 2 V j d G l v b j E v U k V D Q z I v Q 2 h h b m d l Z C B U e X B l L n t S R U J B V E U s M j N 9 J n F 1 b 3 Q 7 L C Z x d W 9 0 O 1 N l Y 3 R p b 2 4 x L 1 J F Q 0 M y L 0 N o Y W 5 n Z W Q g V H l w Z S 5 7 S U 5 D U k V N T l R B T C w y N H 0 m c X V v d D s s J n F 1 b 3 Q 7 U 2 V j d G l v b j E v U k V D Q z I v Q 2 h h b m d l Z C B U e X B l L n t G W S w y N X 0 m c X V v d D s s J n F 1 b 3 Q 7 U 2 V j d G l v b j E v U k V D Q z I v Q 2 h h b m d l Z C B U e X B l L n t J Q 1 9 D Q V B J V E F M L D I 2 f S Z x d W 9 0 O y w m c X V v d D t T Z W N 0 a W 9 u M S 9 S R U N D M i 9 D a G F u Z 2 V k I F R 5 c G U u e 0 l D X 0 9 U S E V S L D I 3 f S Z x d W 9 0 O y w m c X V v d D t T Z W N 0 a W 9 u M S 9 S R U N D M i 9 D a G F u Z 2 V k I F R 5 c G U u e 1 B B W U J B Q 0 s s M j h 9 J n F 1 b 3 Q 7 L C Z x d W 9 0 O 1 N l Y 3 R p b 2 4 x L 1 J F Q 0 M y L 0 N o Y W 5 n Z W Q g V H l w Z S 5 7 Q l B U T 0 9 M L D I 5 f S Z x d W 9 0 O 1 0 s J n F 1 b 3 Q 7 Q 2 9 s d W 1 u Q 2 9 1 b n Q m c X V v d D s 6 M z A s J n F 1 b 3 Q 7 S 2 V 5 Q 2 9 s d W 1 u T m F t Z X M m c X V v d D s 6 W 1 0 s J n F 1 b 3 Q 7 Q 2 9 s d W 1 u S W R l b n R p d G l l c y Z x d W 9 0 O z p b J n F 1 b 3 Q 7 U 2 V j d G l v b j E v U k V D Q z I v Q 2 h h b m d l Z C B U e X B l L n t T V V B F U k l E L D B 9 J n F 1 b 3 Q 7 L C Z x d W 9 0 O 1 N l Y 3 R p b 2 4 x L 1 J F Q 0 M y L 0 N o Y W 5 n Z W Q g V H l w Z S 5 7 S U Q s M X 0 m c X V v d D s s J n F 1 b 3 Q 7 U 2 V j d G l v b j E v U k V D Q z I v Q 2 h h b m d l Z C B U e X B l L n t B U l 9 O V U 1 C R V I s M n 0 m c X V v d D s s J n F 1 b 3 Q 7 U 2 V j d G l v b j E v U k V D Q z I v Q 2 h h b m d l Z C B U e X B l L n t B U F B D T 0 R F L D N 9 J n F 1 b 3 Q 7 L C Z x d W 9 0 O 1 N l Y 3 R p b 2 4 x L 1 J F Q 0 M y L 0 N o Y W 5 n Z W Q g V H l w Z S 5 7 Q V J D M i w 0 f S Z x d W 9 0 O y w m c X V v d D t T Z W N 0 a W 9 u M S 9 S R U N D M i 9 D a G F u Z 2 V k I F R 5 c G U u e 0 l N U F N U Q V R V U y w 1 f S Z x d W 9 0 O y w m c X V v d D t T Z W N 0 a W 9 u M S 9 S R U N D M i 9 D a G F u Z 2 V k I F R 5 c G U u e 0 l N U E N P U 1 Q s N n 0 m c X V v d D s s J n F 1 b 3 Q 7 U 2 V j d G l v b j E v U k V D Q z I v Q 2 h h b m d l Z C B U e X B l L n t Q U 0 9 V U k N D T 0 R F L D d 9 J n F 1 b 3 Q 7 L C Z x d W 9 0 O 1 N l Y 3 R p b 2 4 x L 1 J F Q 0 M y L 0 N o Y W 5 n Z W Q g V H l w Z S 5 7 U E N P T l N F U l Z F R C w 4 f S Z x d W 9 0 O y w m c X V v d D t T Z W N 0 a W 9 u M S 9 S R U N D M i 9 D a G F u Z 2 V k I F R 5 c G U u e 1 B T T 1 V S Q 0 9 O U 1 Y s O X 0 m c X V v d D s s J n F 1 b 3 Q 7 U 2 V j d G l v b j E v U k V D Q z I v Q 2 h h b m d l Z C B U e X B l L n t Q U 0 F W R U Q s M T B 9 J n F 1 b 3 Q 7 L C Z x d W 9 0 O 1 N l Y 3 R p b 2 4 x L 1 J F Q 0 M y L 0 N o Y W 5 n Z W Q g V H l w Z S 5 7 U 1 N P V V J D Q 0 9 E R S w x M X 0 m c X V v d D s s J n F 1 b 3 Q 7 U 2 V j d G l v b j E v U k V D Q z I v Q 2 h h b m d l Z C B U e X B l L n t T Q 0 9 O U 0 V S V k V E L D E y f S Z x d W 9 0 O y w m c X V v d D t T Z W N 0 a W 9 u M S 9 S R U N D M i 9 D a G F u Z 2 V k I F R 5 c G U u e 1 N T T 1 V S Q 0 9 O U 1 Y s M T N 9 J n F 1 b 3 Q 7 L C Z x d W 9 0 O 1 N l Y 3 R p b 2 4 x L 1 J F Q 0 M y L 0 N o Y W 5 n Z W Q g V H l w Z S 5 7 U 1 N B V k V E L D E 0 f S Z x d W 9 0 O y w m c X V v d D t T Z W N 0 a W 9 u M S 9 S R U N D M i 9 D a G F u Z 2 V k I F R 5 c G U u e 1 R T T 1 V S Q 0 N P R E U s M T V 9 J n F 1 b 3 Q 7 L C Z x d W 9 0 O 1 N l Y 3 R p b 2 4 x L 1 J F Q 0 M y L 0 N o Y W 5 n Z W Q g V H l w Z S 5 7 V E N P T l N F U l Z F R C w x N n 0 m c X V v d D s s J n F 1 b 3 Q 7 U 2 V j d G l v b j E v U k V D Q z I v Q 2 h h b m d l Z C B U e X B l L n t U U 0 9 V U k N P T l N W L D E 3 f S Z x d W 9 0 O y w m c X V v d D t T Z W N 0 a W 9 u M S 9 S R U N D M i 9 D a G F u Z 2 V k I F R 5 c G U u e 1 R T Q V Z F R C w x O H 0 m c X V v d D s s J n F 1 b 3 Q 7 U 2 V j d G l v b j E v U k V D Q z I v Q 2 h h b m d l Z C B U e X B l L n t R U 0 9 V U k N D T 0 R F L D E 5 f S Z x d W 9 0 O y w m c X V v d D t T Z W N 0 a W 9 u M S 9 S R U N D M i 9 D a G F u Z 2 V k I F R 5 c G U u e 1 F D T 0 5 T R V J W R U Q s M j B 9 J n F 1 b 3 Q 7 L C Z x d W 9 0 O 1 N l Y 3 R p b 2 4 x L 1 J F Q 0 M y L 0 N o Y W 5 n Z W Q g V H l w Z S 5 7 U V N P V V J D T 0 5 T V i w y M X 0 m c X V v d D s s J n F 1 b 3 Q 7 U 2 V j d G l v b j E v U k V D Q z I v Q 2 h h b m d l Z C B U e X B l L n t R U 0 F W R U Q s M j J 9 J n F 1 b 3 Q 7 L C Z x d W 9 0 O 1 N l Y 3 R p b 2 4 x L 1 J F Q 0 M y L 0 N o Y W 5 n Z W Q g V H l w Z S 5 7 U k V C Q V R F L D I z f S Z x d W 9 0 O y w m c X V v d D t T Z W N 0 a W 9 u M S 9 S R U N D M i 9 D a G F u Z 2 V k I F R 5 c G U u e 0 l O Q 1 J F T U 5 U Q U w s M j R 9 J n F 1 b 3 Q 7 L C Z x d W 9 0 O 1 N l Y 3 R p b 2 4 x L 1 J F Q 0 M y L 0 N o Y W 5 n Z W Q g V H l w Z S 5 7 R l k s M j V 9 J n F 1 b 3 Q 7 L C Z x d W 9 0 O 1 N l Y 3 R p b 2 4 x L 1 J F Q 0 M y L 0 N o Y W 5 n Z W Q g V H l w Z S 5 7 S U N f Q 0 F Q S V R B T C w y N n 0 m c X V v d D s s J n F 1 b 3 Q 7 U 2 V j d G l v b j E v U k V D Q z I v Q 2 h h b m d l Z C B U e X B l L n t J Q 1 9 P V E h F U i w y N 3 0 m c X V v d D s s J n F 1 b 3 Q 7 U 2 V j d G l v b j E v U k V D Q z I v Q 2 h h b m d l Z C B U e X B l L n t Q Q V l C Q U N L L D I 4 f S Z x d W 9 0 O y w m c X V v d D t T Z W N 0 a W 9 u M S 9 S R U N D M i 9 D a G F u Z 2 V k I F R 5 c G U u e 0 J Q V E 9 P T C w y O X 0 m c X V v d D t d L C Z x d W 9 0 O 1 J l b G F 0 a W 9 u c 2 h p c E l u Z m 8 m c X V v d D s 6 W 1 1 9 I i A v P j w v U 3 R h Y m x l R W 5 0 c m l l c z 4 8 L 0 l 0 Z W 0 + P E l 0 Z W 0 + P E l 0 Z W 1 M b 2 N h d G l v b j 4 8 S X R l b V R 5 c G U + R m 9 y b X V s Y T w v S X R l b V R 5 c G U + P E l 0 Z W 1 Q Y X R o P l N l Y 3 R p b 2 4 x L 1 J F Q 0 M y L 1 N v d X J j Z T w v S X R l b V B h d G g + P C 9 J d G V t T G 9 j Y X R p b 2 4 + P F N 0 Y W J s Z U V u d H J p Z X M g L z 4 8 L 0 l 0 Z W 0 + P E l 0 Z W 0 + P E l 0 Z W 1 M b 2 N h d G l v b j 4 8 S X R l b V R 5 c G U + R m 9 y b X V s Y T w v S X R l b V R 5 c G U + P E l 0 Z W 1 Q Y X R o P l N l Y 3 R p b 2 4 x L 1 J F Q 0 M y L 1 J F Q 0 M 2 P C 9 J d G V t U G F 0 a D 4 8 L 0 l 0 Z W 1 M b 2 N h d G l v b j 4 8 U 3 R h Y m x l R W 5 0 c m l l c y A v P j w v S X R l b T 4 8 S X R l b T 4 8 S X R l b U x v Y 2 F 0 a W 9 u P j x J d G V t V H l w Z T 5 G b 3 J t d W x h P C 9 J d G V t V H l w Z T 4 8 S X R l b V B h d G g + U 2 V j d G l v b j E v U k V D Q z I v U H J v b W 9 0 Z W Q l M j B I Z W F k Z X J z P C 9 J d G V t U G F 0 a D 4 8 L 0 l 0 Z W 1 M b 2 N h d G l v b j 4 8 U 3 R h Y m x l R W 5 0 c m l l c y A v P j w v S X R l b T 4 8 S X R l b T 4 8 S X R l b U x v Y 2 F 0 a W 9 u P j x J d G V t V H l w Z T 5 G b 3 J t d W x h P C 9 J d G V t V H l w Z T 4 8 S X R l b V B h d G g + U 2 V j d G l v b j E v U k V D Q z I v Q 2 h h b m d l Z C U y M F R 5 c G U 8 L 0 l 0 Z W 1 Q Y X R o P j w v S X R l b U x v Y 2 F 0 a W 9 u P j x T d G F i b G V F b n R y a W V z I C 8 + P C 9 J d G V t P j x J d G V t P j x J d G V t T G 9 j Y X R p b 2 4 + P E l 0 Z W 1 U e X B l P k Z v c m 1 1 b G E 8 L 0 l 0 Z W 1 U e X B l P j x J d G V t U G F 0 a D 5 T Z W N 0 a W 9 u M S 9 S R U N D M y 9 Q c m 9 t b 3 R l Z C U y M E h l Y W R l c n M 8 L 0 l 0 Z W 1 Q Y X R o P j w v S X R l b U x v Y 2 F 0 a W 9 u P j x T d G F i b G V F b n R y a W V z I C 8 + P C 9 J d G V t P j x J d G V t P j x J d G V t T G 9 j Y X R p b 2 4 + P E l 0 Z W 1 U e X B l P k Z v c m 1 1 b G E 8 L 0 l 0 Z W 1 U e X B l P j x J d G V t U G F 0 a D 5 T Z W N 0 a W 9 u M S 9 S R U N D M y 9 D a G F u Z 2 V k J T I w V H l w Z T w v S X R l b V B h d G g + P C 9 J d G V t T G 9 j Y X R p b 2 4 + P F N 0 Y W J s Z U V u d H J p Z X M g L z 4 8 L 0 l 0 Z W 0 + P E l 0 Z W 0 + P E l 0 Z W 1 M b 2 N h d G l v b j 4 8 S X R l b V R 5 c G U + R m 9 y b X V s Y T w v S X R l b V R 5 c G U + P E l 0 Z W 1 Q Y X R o P l N l Y 3 R p b 2 4 x L 1 J F Q 0 M 1 L 1 B y b 2 1 v d G V k J T I w S G V h Z G V y c z w v S X R l b V B h d G g + P C 9 J d G V t T G 9 j Y X R p b 2 4 + P F N 0 Y W J s Z U V u d H J p Z X M g L z 4 8 L 0 l 0 Z W 0 + P E l 0 Z W 0 + P E l 0 Z W 1 M b 2 N h d G l v b j 4 8 S X R l b V R 5 c G U + R m 9 y b X V s Y T w v S X R l b V R 5 c G U + P E l 0 Z W 1 Q Y X R o P l N l Y 3 R p b 2 4 x L 1 J F Q 0 M 1 L 0 N o Y W 5 n Z W Q l M j B U e X B l P C 9 J d G V t U G F 0 a D 4 8 L 0 l 0 Z W 1 M b 2 N h d G l v b j 4 8 U 3 R h Y m x l R W 5 0 c m l l c y A v P j w v S X R l b T 4 8 S X R l b T 4 8 S X R l b U x v Y 2 F 0 a W 9 u P j x J d G V t V H l w Z T 5 G b 3 J t d W x h P C 9 J d G V t V H l w Z T 4 8 S X R l b V B h d G g + U 2 V j d G l v b j E v U k V D Q z Q v U H J v b W 9 0 Z W Q l M j B I Z W F k Z X J z P C 9 J d G V t U G F 0 a D 4 8 L 0 l 0 Z W 1 M b 2 N h d G l v b j 4 8 U 3 R h Y m x l R W 5 0 c m l l c y A v P j w v S X R l b T 4 8 S X R l b T 4 8 S X R l b U x v Y 2 F 0 a W 9 u P j x J d G V t V H l w Z T 5 G b 3 J t d W x h P C 9 J d G V t V H l w Z T 4 8 S X R l b V B h d G g + U 2 V j d G l v b j E v U k V D Q z Q v Q 2 h h b m d l Z C U y M F R 5 c G U 8 L 0 l 0 Z W 1 Q Y X R o P j w v S X R l b U x v Y 2 F 0 a W 9 u P j x T d G F i b G V F b n R y a W V z I C 8 + P C 9 J d G V t P j x J d G V t P j x J d G V t T G 9 j Y X R p b 2 4 + P E l 0 Z W 1 U e X B l P k Z v c m 1 1 b G E 8 L 0 l 0 Z W 1 U e X B l P j x J d G V t U G F 0 a D 5 T Z W N 0 a W 9 u M S 9 S R U N D M S 9 Q c m 9 t b 3 R l Z C U y M E h l Y W R l c n M 8 L 0 l 0 Z W 1 Q Y X R o P j w v S X R l b U x v Y 2 F 0 a W 9 u P j x T d G F i b G V F b n R y a W V z I C 8 + P C 9 J d G V t P j x J d G V t P j x J d G V t T G 9 j Y X R p b 2 4 + P E l 0 Z W 1 U e X B l P k Z v c m 1 1 b G E 8 L 0 l 0 Z W 1 U e X B l P j x J d G V t U G F 0 a D 5 T Z W N 0 a W 9 u M S 9 S R U N D M S 9 D a G F u Z 2 V k J T I w V H l w Z T w v S X R l b V B h d G g + P C 9 J d G V t T G 9 j Y X R p b 2 4 + P F N 0 Y W J s Z U V u d H J p Z X M g L z 4 8 L 0 l 0 Z W 0 + P E l 0 Z W 0 + P E l 0 Z W 1 M b 2 N h d G l v b j 4 8 S X R l b V R 5 c G U + R m 9 y b X V s Y T w v S X R l b V R 5 c G U + P E l 0 Z W 1 Q Y X R o P l N l Y 3 R p b 2 4 x L 0 F T U 0 V T U y 9 Q c m 9 t b 3 R l Z C U y M E h l Y W R l c n M 8 L 0 l 0 Z W 1 Q Y X R o P j w v S X R l b U x v Y 2 F 0 a W 9 u P j x T d G F i b G V F b n R y a W V z I C 8 + P C 9 J d G V t P j x J d G V t P j x J d G V t T G 9 j Y X R p b 2 4 + P E l 0 Z W 1 U e X B l P k Z v c m 1 1 b G E 8 L 0 l 0 Z W 1 U e X B l P j x J d G V t U G F 0 a D 5 T Z W N 0 a W 9 u M S 9 B U 1 N F U 1 M v Q 2 h h b m d l Z C U y M F R 5 c G U 8 L 0 l 0 Z W 1 Q Y X R o P j w v S X R l b U x v Y 2 F 0 a W 9 u P j x T d G F i b G V F b n R y a W V z I C 8 + P C 9 J d G V t P j x J d G V t P j x J d G V t T G 9 j Y X R p b 2 4 + P E l 0 Z W 1 U e X B l P k Z v c m 1 1 b G E 8 L 0 l 0 Z W 1 U e X B l P j x J d G V t U G F 0 a D 5 T Z W N 0 a W 9 u M S 9 S R U N D 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R X h j Z X B 0 a W 9 u I i A v P j x F b n R y e S B U e X B l P S J G a W x s T G F z d F V w Z G F 0 Z W Q i I F Z h b H V l P S J k M j A x N y 0 w N y 0 x O F Q w M z o x N T o y N S 4 1 M T U y M D U 1 W i I g L z 4 8 R W 5 0 c n k g V H l w Z T 0 i R m l s b E V y c m 9 y Q 2 9 k Z S I g V m F s d W U 9 I n N V b m t u b 3 d u I i A v P j x F b n R y e S B U e X B l P S J G a W x s Q 2 9 s d W 1 u T m F t Z X M i I F Z h b H V l P S J z W y Z x d W 9 0 O 1 N V U E V S S U Q m c X V v d D s s J n F 1 b 3 Q 7 S U Q m c X V v d D s s J n F 1 b 3 Q 7 Q V J f T l V N Q k V S J n F 1 b 3 Q 7 L C Z x d W 9 0 O 0 F Q U E N P R E U m c X V v d D s s J n F 1 b 3 Q 7 Q V J D M i Z x d W 9 0 O y w m c X V v d D t J T V B T V E F U V V M m c X V v d D s s J n F 1 b 3 Q 7 S U 1 Q Q 0 9 T V C Z x d W 9 0 O y w m c X V v d D t Q U 0 9 V U k N D T 0 R F J n F 1 b 3 Q 7 L C Z x d W 9 0 O 1 B D T 0 5 T R V J W R U Q m c X V v d D s s J n F 1 b 3 Q 7 U F N P V V J D T 0 5 T V i Z x d W 9 0 O y w m c X V v d D t Q U 0 F W R U Q m c X V v d D s s J n F 1 b 3 Q 7 U 1 N P V V J D Q 0 9 E R S Z x d W 9 0 O y w m c X V v d D t T Q 0 9 O U 0 V S V k V E J n F 1 b 3 Q 7 L C Z x d W 9 0 O 1 N T T 1 V S Q 0 9 O U 1 Y m c X V v d D s s J n F 1 b 3 Q 7 U 1 N B V k V E J n F 1 b 3 Q 7 L C Z x d W 9 0 O 1 R T T 1 V S Q 0 N P R E U m c X V v d D s s J n F 1 b 3 Q 7 V E N P T l N F U l Z F R C Z x d W 9 0 O y w m c X V v d D t U U 0 9 V U k N P T l N W J n F 1 b 3 Q 7 L C Z x d W 9 0 O 1 R T Q V Z F R C Z x d W 9 0 O y w m c X V v d D t R U 0 9 V U k N D T 0 R F J n F 1 b 3 Q 7 L C Z x d W 9 0 O 1 F D T 0 5 T R V J W R U Q m c X V v d D s s J n F 1 b 3 Q 7 U V N P V V J D T 0 5 T V i Z x d W 9 0 O y w m c X V v d D t R U 0 F W R U Q m c X V v d D s s J n F 1 b 3 Q 7 U k V C Q V R F J n F 1 b 3 Q 7 L C Z x d W 9 0 O 0 l O Q 1 J F T U 5 U Q U w m c X V v d D s s J n F 1 b 3 Q 7 R l k m c X V v d D s s J n F 1 b 3 Q 7 S U N f Q 0 F Q S V R B T C Z x d W 9 0 O y w m c X V v d D t J Q 1 9 P V E h F U i Z x d W 9 0 O y w m c X V v d D t Q Q V l C Q U N L J n F 1 b 3 Q 7 L C Z x d W 9 0 O 0 J Q V E 9 P T C Z x d W 9 0 O y w m c X V v d D t J Q y B D b 3 N 0 J n F 1 b 3 Q 7 X S I g L z 4 8 R W 5 0 c n k g V H l w Z T 0 i R m l s b E N v b H V t b l R 5 c G V z I i B W Y W x 1 Z T 0 i c 0 J n W U R B Q V V H Q X d Z R E F 3 T U d B d 0 F E Q m d B Q U F 3 W U d C Z 1 l H Q m d N Q U F B Q U d B d z 0 9 I i A v P j x F b n R y e S B U e X B l P S J G a W x s R X J y b 3 J D b 3 V u d C I g V m F s d W U 9 I m w x M D Q y O C I g L z 4 8 R W 5 0 c n k g V H l w Z T 0 i R m l s b E N v d W 5 0 I i B W Y W x 1 Z T 0 i b D E z N T c 4 M i I g L z 4 8 R W 5 0 c n k g V H l w Z T 0 i R m l s b F N 0 Y X R 1 c y I g V m F s d W U 9 I n N D b 2 1 w b G V 0 Z S I g L z 4 8 R W 5 0 c n k g V H l w Z T 0 i Q W R k Z W R U b 0 R h d G F N b 2 R l b C I g V m F s d W U 9 I m w x I i A v P j x F b n R y e S B U e X B l P S J G a W x s Z W R D b 2 1 w b G V 0 Z V J l c 3 V s d F R v V 2 9 y a 3 N o Z W V 0 I i B W Y W x 1 Z T 0 i b D A i I C 8 + P E V u d H J 5 I F R 5 c G U 9 I l J l b G F 0 a W 9 u c 2 h p c E l u Z m 9 D b 2 5 0 Y W l u Z X I i I F Z h b H V l P S J z e y Z x d W 9 0 O 2 N v b H V t b k N v d W 5 0 J n F 1 b 3 Q 7 O j M x L C Z x d W 9 0 O 2 t l e U N v b H V t b k 5 h b W V z J n F 1 b 3 Q 7 O l t d L C Z x d W 9 0 O 3 F 1 Z X J 5 U m V s Y X R p b 2 5 z a G l w c y Z x d W 9 0 O z p b X S w m c X V v d D t j b 2 x 1 b W 5 J Z G V u d G l 0 a W V z J n F 1 b 3 Q 7 O l s m c X V v d D t T Z W N 0 a W 9 u M S 9 S R U N D L 1 N v d X J j Z S 5 7 U 1 V Q R V J J R C w w f S Z x d W 9 0 O y w m c X V v d D t T Z W N 0 a W 9 u M S 9 S R U N D L 1 N v d X J j Z S 5 7 S U Q s M X 0 m c X V v d D s s J n F 1 b 3 Q 7 U 2 V j d G l v b j E v U k V D Q y 9 T b 3 V y Y 2 U u e 0 F S X 0 5 V T U J F U i w y f S Z x d W 9 0 O y w m c X V v d D t T Z W N 0 a W 9 u M S 9 S R U N D L 1 N v d X J j Z S 5 7 Q V B Q Q 0 9 E R S w z f S Z x d W 9 0 O y w m c X V v d D t T Z W N 0 a W 9 u M S 9 S R U N D L 1 N v d X J j Z S 5 7 Q V J D M i w 0 f S Z x d W 9 0 O y w m c X V v d D t T Z W N 0 a W 9 u M S 9 S R U N D L 1 N v d X J j Z S 5 7 S U 1 Q U 1 R B V F V T L D V 9 J n F 1 b 3 Q 7 L C Z x d W 9 0 O 1 N l Y 3 R p b 2 4 x L 1 J F Q 0 M v U 2 9 1 c m N l L n t J T V B D T 1 N U L D Z 9 J n F 1 b 3 Q 7 L C Z x d W 9 0 O 1 N l Y 3 R p b 2 4 x L 1 J F Q 0 M v U 2 9 1 c m N l L n t Q U 0 9 V U k N D T 0 R F L D d 9 J n F 1 b 3 Q 7 L C Z x d W 9 0 O 1 N l Y 3 R p b 2 4 x L 1 J F Q 0 M v U 2 9 1 c m N l L n t Q Q 0 9 O U 0 V S V k V E L D h 9 J n F 1 b 3 Q 7 L C Z x d W 9 0 O 1 N l Y 3 R p b 2 4 x L 1 J F Q 0 M v U 2 9 1 c m N l L n t Q U 0 9 V U k N P T l N W L D l 9 J n F 1 b 3 Q 7 L C Z x d W 9 0 O 1 N l Y 3 R p b 2 4 x L 1 J F Q 0 M v U 2 9 1 c m N l L n t Q U 0 F W R U Q s M T B 9 J n F 1 b 3 Q 7 L C Z x d W 9 0 O 1 N l Y 3 R p b 2 4 x L 1 J F Q 0 M v U 2 9 1 c m N l L n t T U 0 9 V U k N D T 0 R F L D E x f S Z x d W 9 0 O y w m c X V v d D t T Z W N 0 a W 9 u M S 9 S R U N D L 1 N v d X J j Z S 5 7 U 0 N P T l N F U l Z F R C w x M n 0 m c X V v d D s s J n F 1 b 3 Q 7 U 2 V j d G l v b j E v U k V D Q y 9 T b 3 V y Y 2 U u e 1 N T T 1 V S Q 0 9 O U 1 Y s M T N 9 J n F 1 b 3 Q 7 L C Z x d W 9 0 O 1 N l Y 3 R p b 2 4 x L 1 J F Q 0 M v U 2 9 1 c m N l L n t T U 0 F W R U Q s M T R 9 J n F 1 b 3 Q 7 L C Z x d W 9 0 O 1 N l Y 3 R p b 2 4 x L 1 J F Q 0 M v U 2 9 1 c m N l L n t U U 0 9 V U k N D T 0 R F L D E 1 f S Z x d W 9 0 O y w m c X V v d D t T Z W N 0 a W 9 u M S 9 S R U N D L 1 N v d X J j Z S 5 7 V E N P T l N F U l Z F R C w x N n 0 m c X V v d D s s J n F 1 b 3 Q 7 U 2 V j d G l v b j E v U k V D Q y 9 T b 3 V y Y 2 U u e 1 R T T 1 V S Q 0 9 O U 1 Y s M T d 9 J n F 1 b 3 Q 7 L C Z x d W 9 0 O 1 N l Y 3 R p b 2 4 x L 1 J F Q 0 M v U 2 9 1 c m N l L n t U U 0 F W R U Q s M T h 9 J n F 1 b 3 Q 7 L C Z x d W 9 0 O 1 N l Y 3 R p b 2 4 x L 1 J F Q 0 M v U 2 9 1 c m N l L n t R U 0 9 V U k N D T 0 R F L D E 5 f S Z x d W 9 0 O y w m c X V v d D t T Z W N 0 a W 9 u M S 9 S R U N D L 1 N v d X J j Z S 5 7 U U N P T l N F U l Z F R C w y M H 0 m c X V v d D s s J n F 1 b 3 Q 7 U 2 V j d G l v b j E v U k V D Q y 9 T b 3 V y Y 2 U u e 1 F T T 1 V S Q 0 9 O U 1 Y s M j F 9 J n F 1 b 3 Q 7 L C Z x d W 9 0 O 1 N l Y 3 R p b 2 4 x L 1 J F Q 0 M v U 2 9 1 c m N l L n t R U 0 F W R U Q s M j J 9 J n F 1 b 3 Q 7 L C Z x d W 9 0 O 1 N l Y 3 R p b 2 4 x L 1 J F Q 0 M v U 2 9 1 c m N l L n t S R U J B V E U s M j N 9 J n F 1 b 3 Q 7 L C Z x d W 9 0 O 1 N l Y 3 R p b 2 4 x L 1 J F Q 0 M v U 2 9 1 c m N l L n t J T k N S R U 1 O V E F M L D I 0 f S Z x d W 9 0 O y w m c X V v d D t T Z W N 0 a W 9 u M S 9 S R U N D L 1 N v d X J j Z S 5 7 R l k s M j V 9 J n F 1 b 3 Q 7 L C Z x d W 9 0 O 1 N l Y 3 R p b 2 4 x L 1 J F Q 0 M v U 2 9 1 c m N l L n t J Q 1 9 D Q V B J V E F M L D I 2 f S Z x d W 9 0 O y w m c X V v d D t T Z W N 0 a W 9 u M S 9 S R U N D L 1 N v d X J j Z S 5 7 S U N f T 1 R I R V I s M j d 9 J n F 1 b 3 Q 7 L C Z x d W 9 0 O 1 N l Y 3 R p b 2 4 x L 1 J F Q 0 M v U 2 9 1 c m N l L n t Q Q V l C Q U N L L D I 4 f S Z x d W 9 0 O y w m c X V v d D t T Z W N 0 a W 9 u M S 9 S R U N D L 1 N v d X J j Z S 5 7 Q l B U T 0 9 M L D I 5 f S Z x d W 9 0 O y w m c X V v d D t T Z W N 0 a W 9 u M S 9 S R U N D L 1 N v d X J j Z S 5 7 S U M g Q 2 9 z d C w z M H 0 m c X V v d D t d L C Z x d W 9 0 O 0 N v b H V t b k N v d W 5 0 J n F 1 b 3 Q 7 O j M x L C Z x d W 9 0 O 0 t l e U N v b H V t b k 5 h b W V z J n F 1 b 3 Q 7 O l t d L C Z x d W 9 0 O 0 N v b H V t b k l k Z W 5 0 a X R p Z X M m c X V v d D s 6 W y Z x d W 9 0 O 1 N l Y 3 R p b 2 4 x L 1 J F Q 0 M v U 2 9 1 c m N l L n t T V V B F U k l E L D B 9 J n F 1 b 3 Q 7 L C Z x d W 9 0 O 1 N l Y 3 R p b 2 4 x L 1 J F Q 0 M v U 2 9 1 c m N l L n t J R C w x f S Z x d W 9 0 O y w m c X V v d D t T Z W N 0 a W 9 u M S 9 S R U N D L 1 N v d X J j Z S 5 7 Q V J f T l V N Q k V S L D J 9 J n F 1 b 3 Q 7 L C Z x d W 9 0 O 1 N l Y 3 R p b 2 4 x L 1 J F Q 0 M v U 2 9 1 c m N l L n t B U F B D T 0 R F L D N 9 J n F 1 b 3 Q 7 L C Z x d W 9 0 O 1 N l Y 3 R p b 2 4 x L 1 J F Q 0 M v U 2 9 1 c m N l L n t B U k M y L D R 9 J n F 1 b 3 Q 7 L C Z x d W 9 0 O 1 N l Y 3 R p b 2 4 x L 1 J F Q 0 M v U 2 9 1 c m N l L n t J T V B T V E F U V V M s N X 0 m c X V v d D s s J n F 1 b 3 Q 7 U 2 V j d G l v b j E v U k V D Q y 9 T b 3 V y Y 2 U u e 0 l N U E N P U 1 Q s N n 0 m c X V v d D s s J n F 1 b 3 Q 7 U 2 V j d G l v b j E v U k V D Q y 9 T b 3 V y Y 2 U u e 1 B T T 1 V S Q 0 N P R E U s N 3 0 m c X V v d D s s J n F 1 b 3 Q 7 U 2 V j d G l v b j E v U k V D Q y 9 T b 3 V y Y 2 U u e 1 B D T 0 5 T R V J W R U Q s O H 0 m c X V v d D s s J n F 1 b 3 Q 7 U 2 V j d G l v b j E v U k V D Q y 9 T b 3 V y Y 2 U u e 1 B T T 1 V S Q 0 9 O U 1 Y s O X 0 m c X V v d D s s J n F 1 b 3 Q 7 U 2 V j d G l v b j E v U k V D Q y 9 T b 3 V y Y 2 U u e 1 B T Q V Z F R C w x M H 0 m c X V v d D s s J n F 1 b 3 Q 7 U 2 V j d G l v b j E v U k V D Q y 9 T b 3 V y Y 2 U u e 1 N T T 1 V S Q 0 N P R E U s M T F 9 J n F 1 b 3 Q 7 L C Z x d W 9 0 O 1 N l Y 3 R p b 2 4 x L 1 J F Q 0 M v U 2 9 1 c m N l L n t T Q 0 9 O U 0 V S V k V E L D E y f S Z x d W 9 0 O y w m c X V v d D t T Z W N 0 a W 9 u M S 9 S R U N D L 1 N v d X J j Z S 5 7 U 1 N P V V J D T 0 5 T V i w x M 3 0 m c X V v d D s s J n F 1 b 3 Q 7 U 2 V j d G l v b j E v U k V D Q y 9 T b 3 V y Y 2 U u e 1 N T Q V Z F R C w x N H 0 m c X V v d D s s J n F 1 b 3 Q 7 U 2 V j d G l v b j E v U k V D Q y 9 T b 3 V y Y 2 U u e 1 R T T 1 V S Q 0 N P R E U s M T V 9 J n F 1 b 3 Q 7 L C Z x d W 9 0 O 1 N l Y 3 R p b 2 4 x L 1 J F Q 0 M v U 2 9 1 c m N l L n t U Q 0 9 O U 0 V S V k V E L D E 2 f S Z x d W 9 0 O y w m c X V v d D t T Z W N 0 a W 9 u M S 9 S R U N D L 1 N v d X J j Z S 5 7 V F N P V V J D T 0 5 T V i w x N 3 0 m c X V v d D s s J n F 1 b 3 Q 7 U 2 V j d G l v b j E v U k V D Q y 9 T b 3 V y Y 2 U u e 1 R T Q V Z F R C w x O H 0 m c X V v d D s s J n F 1 b 3 Q 7 U 2 V j d G l v b j E v U k V D Q y 9 T b 3 V y Y 2 U u e 1 F T T 1 V S Q 0 N P R E U s M T l 9 J n F 1 b 3 Q 7 L C Z x d W 9 0 O 1 N l Y 3 R p b 2 4 x L 1 J F Q 0 M v U 2 9 1 c m N l L n t R Q 0 9 O U 0 V S V k V E L D I w f S Z x d W 9 0 O y w m c X V v d D t T Z W N 0 a W 9 u M S 9 S R U N D L 1 N v d X J j Z S 5 7 U V N P V V J D T 0 5 T V i w y M X 0 m c X V v d D s s J n F 1 b 3 Q 7 U 2 V j d G l v b j E v U k V D Q y 9 T b 3 V y Y 2 U u e 1 F T Q V Z F R C w y M n 0 m c X V v d D s s J n F 1 b 3 Q 7 U 2 V j d G l v b j E v U k V D Q y 9 T b 3 V y Y 2 U u e 1 J F Q k F U R S w y M 3 0 m c X V v d D s s J n F 1 b 3 Q 7 U 2 V j d G l v b j E v U k V D Q y 9 T b 3 V y Y 2 U u e 0 l O Q 1 J F T U 5 U Q U w s M j R 9 J n F 1 b 3 Q 7 L C Z x d W 9 0 O 1 N l Y 3 R p b 2 4 x L 1 J F Q 0 M v U 2 9 1 c m N l L n t G W S w y N X 0 m c X V v d D s s J n F 1 b 3 Q 7 U 2 V j d G l v b j E v U k V D Q y 9 T b 3 V y Y 2 U u e 0 l D X 0 N B U E l U Q U w s M j Z 9 J n F 1 b 3 Q 7 L C Z x d W 9 0 O 1 N l Y 3 R p b 2 4 x L 1 J F Q 0 M v U 2 9 1 c m N l L n t J Q 1 9 P V E h F U i w y N 3 0 m c X V v d D s s J n F 1 b 3 Q 7 U 2 V j d G l v b j E v U k V D Q y 9 T b 3 V y Y 2 U u e 1 B B W U J B Q 0 s s M j h 9 J n F 1 b 3 Q 7 L C Z x d W 9 0 O 1 N l Y 3 R p b 2 4 x L 1 J F Q 0 M v U 2 9 1 c m N l L n t C U F R P T 0 w s M j l 9 J n F 1 b 3 Q 7 L C Z x d W 9 0 O 1 N l Y 3 R p b 2 4 x L 1 J F Q 0 M v U 2 9 1 c m N l L n t J Q y B D b 3 N 0 L D M w f S Z x d W 9 0 O 1 0 s J n F 1 b 3 Q 7 U m V s Y X R p b 2 5 z a G l w S W 5 m b y Z x d W 9 0 O z p b X X 0 i I C 8 + P C 9 T d G F i b G V F b n R y a W V z P j w v S X R l b T 4 8 S X R l b T 4 8 S X R l b U x v Y 2 F 0 a W 9 u P j x J d G V t V H l w Z T 5 G b 3 J t d W x h P C 9 J d G V t V H l w Z T 4 8 S X R l b V B h d G g + U 2 V j d G l v b j E v U k V D Q y 9 T b 3 V y Y 2 U 8 L 0 l 0 Z W 1 Q Y X R o P j w v S X R l b U x v Y 2 F 0 a W 9 u P j x T d G F i b G V F b n R y a W V z I C 8 + P C 9 J d G V t P j x J d G V t P j x J d G V t T G 9 j Y X R p b 2 4 + P E l 0 Z W 1 U e X B l P k Z v c m 1 1 b G E 8 L 0 l 0 Z W 1 U e X B l P j x J d G V t U G F 0 a D 5 T Z W N 0 a W 9 u M S 9 Q U 0 9 V U k N F J T I w Q 2 9 k Z T w v S X R l b V B h d G g + P C 9 J d G V t T G 9 j Y X R p b 2 4 + P F N 0 Y W J s Z U V u d H J p Z X M + P E V u d H J 5 I F R 5 c G U 9 I k l z U H J p d m F 0 Z S I g V m F s d W U 9 I m w w I i A v P j x F b n R y e S B U e X B l P S J O Y W 1 l V X B k Y X R l Z E F m d G V y R m l s b C 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S Z W x h d G l v b n N o a X B J b m Z v Q 2 9 u d G F p b m V y I i B W Y W x 1 Z T 0 i c 3 s m c X V v d D t j b 2 x 1 b W 5 D b 3 V u d C Z x d W 9 0 O z o 0 L C Z x d W 9 0 O 2 t l e U N v b H V t b k 5 h b W V z J n F 1 b 3 Q 7 O l t d L C Z x d W 9 0 O 3 F 1 Z X J 5 U m V s Y X R p b 2 5 z a G l w c y Z x d W 9 0 O z p b X S w m c X V v d D t j b 2 x 1 b W 5 J Z G V u d G l 0 a W V z J n F 1 b 3 Q 7 O l s m c X V v d D t T Z W N 0 a W 9 u M S 9 Q U 0 9 V U k N F I E N v Z G U v Q 2 h h b m d l Z C B U e X B l L n t D b 2 x 1 b W 4 x L D B 9 J n F 1 b 3 Q 7 L C Z x d W 9 0 O 1 N l Y 3 R p b 2 4 x L 1 B T T 1 V S Q 0 U g Q 2 9 k Z S 9 D a G F u Z 2 V k I F R 5 c G U u e 0 N v b H V t b j I s M X 0 m c X V v d D s s J n F 1 b 3 Q 7 U 2 V j d G l v b j E v U F N P V V J D R S B D b 2 R l L 0 N o Y W 5 n Z W Q g V H l w Z S 5 7 Q 2 9 s d W 1 u M y w y f S Z x d W 9 0 O y w m c X V v d D t T Z W N 0 a W 9 u M S 9 Q U 0 9 V U k N F I E N v Z G U v Q 2 h h b m d l Z C B U e X B l L n t D b 2 x 1 b W 4 0 L D N 9 J n F 1 b 3 Q 7 X S w m c X V v d D t D b 2 x 1 b W 5 D b 3 V u d C Z x d W 9 0 O z o 0 L C Z x d W 9 0 O 0 t l e U N v b H V t b k 5 h b W V z J n F 1 b 3 Q 7 O l t d L C Z x d W 9 0 O 0 N v b H V t b k l k Z W 5 0 a X R p Z X M m c X V v d D s 6 W y Z x d W 9 0 O 1 N l Y 3 R p b 2 4 x L 1 B T T 1 V S Q 0 U g Q 2 9 k Z S 9 D a G F u Z 2 V k I F R 5 c G U u e 0 N v b H V t b j E s M H 0 m c X V v d D s s J n F 1 b 3 Q 7 U 2 V j d G l v b j E v U F N P V V J D R S B D b 2 R l L 0 N o Y W 5 n Z W Q g V H l w Z S 5 7 Q 2 9 s d W 1 u M i w x f S Z x d W 9 0 O y w m c X V v d D t T Z W N 0 a W 9 u M S 9 Q U 0 9 V U k N F I E N v Z G U v Q 2 h h b m d l Z C B U e X B l L n t D b 2 x 1 b W 4 z L D J 9 J n F 1 b 3 Q 7 L C Z x d W 9 0 O 1 N l Y 3 R p b 2 4 x L 1 B T T 1 V S Q 0 U g Q 2 9 k Z S 9 D a G F u Z 2 V k I F R 5 c G U u e 0 N v b H V t b j Q s M 3 0 m c X V v d D t d L C Z x d W 9 0 O 1 J l b G F 0 a W 9 u c 2 h p c E l u Z m 8 m c X V v d D s 6 W 1 1 9 I i A v P j x F b n R y e S B U e X B l P S J G a W x s T G F z d F V w Z G F 0 Z W Q i I F Z h b H V l P S J k M j A x N y 0 w N y 0 y M 1 Q w O T o w O T o y N y 4 2 O D Y 2 M j Q 0 W i I g L z 4 8 R W 5 0 c n k g V H l w Z T 0 i R m l s b E V y c m 9 y Q 2 9 k Z S I g V m F s d W U 9 I n N V b m t u b 3 d u I i A v P j x F b n R y e S B U e X B l P S J G a W x s Q 2 9 s d W 1 u T m F t Z X M i I F Z h b H V l P S J z W y Z x d W 9 0 O 1 N U U k V B T S B U W V B F J n F 1 b 3 Q 7 L C Z x d W 9 0 O 1 N U U k V B T S Z x d W 9 0 O y w m c X V v d D t Q U 0 9 V U k N F Q 0 9 E R S Z x d W 9 0 O y w m c X V v d D t D T 0 5 T V U 1 Q V E l P T i B V T k l U U y Z x d W 9 0 O 1 0 i I C 8 + P E V u d H J 5 I F R 5 c G U 9 I k Z p b G x D b 2 x 1 b W 5 U e X B l c y I g V m F s d W U 9 I n N C Z 1 l H Q m c 9 P S I g L z 4 8 R W 5 0 c n k g V H l w Z T 0 i R m l s b E V y c m 9 y Q 2 9 1 b n Q i I F Z h b H V l P S J s M C I g L z 4 8 R W 5 0 c n k g V H l w Z T 0 i R m l s b E N v d W 5 0 I i B W Y W x 1 Z T 0 i b D M w I i A v P j x F b n R y e S B U e X B l P S J G a W x s U 3 R h d H V z I i B W Y W x 1 Z T 0 i c 0 N v b X B s Z X R l I i A v P j x F b n R y e S B U e X B l P S J B Z G R l Z F R v R G F 0 Y U 1 v Z G V s I i B W Y W x 1 Z T 0 i b D E i I C 8 + P E V u d H J 5 I F R 5 c G U 9 I k Z p b G x l Z E N v b X B s Z X R l U m V z d W x 0 V G 9 X b 3 J r c 2 h l Z X Q i I F Z h b H V l P S J s M C I g L z 4 8 R W 5 0 c n k g V H l w Z T 0 i U X V l c n l J R C I g V m F s d W U 9 I n M 3 M z Q 0 Z D Y 2 M C 0 y Y j d i L T R h M D E t O G N m Z C 0 2 M z l m N T N h M m U 0 Z G M i I C 8 + P C 9 T d G F i b G V F b n R y a W V z P j w v S X R l b T 4 8 S X R l b T 4 8 S X R l b U x v Y 2 F 0 a W 9 u P j x J d G V t V H l w Z T 5 G b 3 J t d W x h P C 9 J d G V t V H l w Z T 4 8 S X R l b V B h d G g + U 2 V j d G l v b j E v U F N P V V J D R S U y M E N v Z G U v U 2 9 1 c m N l P C 9 J d G V t U G F 0 a D 4 8 L 0 l 0 Z W 1 M b 2 N h d G l v b j 4 8 U 3 R h Y m x l R W 5 0 c m l l c y A v P j w v S X R l b T 4 8 S X R l b T 4 8 S X R l b U x v Y 2 F 0 a W 9 u P j x J d G V t V H l w Z T 5 G b 3 J t d W x h P C 9 J d G V t V H l w Z T 4 8 S X R l b V B h d G g + U 2 V j d G l v b j E v U F N P V V J D R S U y M E N v Z G U v U F N P V V J D R S U y M E N v Z G V f U 2 h l Z X Q 8 L 0 l 0 Z W 1 Q Y X R o P j w v S X R l b U x v Y 2 F 0 a W 9 u P j x T d G F i b G V F b n R y a W V z I C 8 + P C 9 J d G V t P j x J d G V t P j x J d G V t T G 9 j Y X R p b 2 4 + P E l 0 Z W 1 U e X B l P k Z v c m 1 1 b G E 8 L 0 l 0 Z W 1 U e X B l P j x J d G V t U G F 0 a D 5 T Z W N 0 a W 9 u M S 9 Q U 0 9 V U k N F J T I w Q 2 9 k Z S 9 D a G F u Z 2 V k J T I w V H l w Z T w v S X R l b V B h d G g + P C 9 J d G V t T G 9 j Y X R p b 2 4 + P F N 0 Y W J s Z U V u d H J p Z X M g L z 4 8 L 0 l 0 Z W 0 + P E l 0 Z W 0 + P E l 0 Z W 1 M b 2 N h d G l v b j 4 8 S X R l b V R 5 c G U + R m 9 y b X V s Y T w v S X R l b V R 5 c G U + P E l 0 Z W 1 Q Y X R o P l N l Y 3 R p b 2 4 x L 1 B T T 1 V S Q 0 U l M j B D b 2 R l L 1 B y b 2 1 v d G V k J T I w S G V h Z G V y c z w v S X R l b V B h d G g + P C 9 J d G V t T G 9 j Y X R p b 2 4 + P F N 0 Y W J s Z U V u d H J p Z X M g L z 4 8 L 0 l 0 Z W 0 + P E l 0 Z W 0 + P E l 0 Z W 1 M b 2 N h d G l v b j 4 8 S X R l b V R 5 c G U + R m 9 y b X V s Y T w v S X R l b V R 5 c G U + P E l 0 Z W 1 Q Y X R o P l N l Y 3 R p b 2 4 x L 1 B T T 1 V S Q 0 U l M j B D b 2 R l L 1 J l b m F t Z W Q l M j B D b 2 x 1 b W 5 z P C 9 J d G V t U G F 0 a D 4 8 L 0 l 0 Z W 1 M b 2 N h d G l v b j 4 8 U 3 R h Y m x l R W 5 0 c m l l c y A v P j w v S X R l b T 4 8 L 0 l 0 Z W 1 z P j w v T G 9 j Y W x Q Y W N r Y W d l T W V 0 Y W R h d G F G a W x l P h Y A A A B Q S w U G A A A A A A A A A A A A A A A A A A A A A A A A J g E A A A E A A A D Q j J 3 f A R X R E Y x 6 A M B P w p f r A Q A A A O 3 0 + M 5 m u H F A v T 0 F x p G + / D 4 A A A A A A g A A A A A A E G Y A A A A B A A A g A A A A 5 Q G a R 8 T 8 P g O U h q 9 T i 6 4 w i X K r T / 0 k + 0 l g + t d 0 g m 2 n n j Q A A A A A D o A A A A A C A A A g A A A A 9 w 3 T 0 K 9 O c 8 2 h i L d f I V X Z m q W b N 7 9 h Y A g 7 T R o 1 H T E 1 O N 5 Q A A A A i W T e 3 / f D e e h R M x N F f H y a o v v b Q O z g G G D l C C B z e h 6 Q m n W r 3 j m F A 2 m k 1 l w n z e w r O / v 0 L 4 V 2 l 4 I j G B A N t f f 2 V q 5 Z h 7 D 8 Q o s h z b D q z W A Q T i P l H D t A A A A A k 5 x r N I n m b z y t q M w + Q u w R 8 v H b X z V + / Q + H t u 8 e 5 R e m Q e X I / f e C a s b c H M N R h i L M T x T c L F p R g R 5 o F B 2 0 C 8 Z 7 2 1 Y K a A = = < / D a t a M a s h u p > 
</file>

<file path=customXml/item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 A S S E S S _ 8 3 8 a f 0 2 f - b 9 e 8 - 4 c d 7 - b d 5 2 - 6 8 8 b 0 8 f 7 c 6 2 2 < / K e y > < V a l u e   x m l n s : a = " h t t p : / / s c h e m a s . d a t a c o n t r a c t . o r g / 2 0 0 4 / 0 7 / M i c r o s o f t . A n a l y s i s S e r v i c e s . C o m m o n " > < a : H a s F o c u s > t r u e < / a : H a s F o c u s > < a : S i z e A t D p i 9 6 > 2 0 8 < / a : S i z e A t D p i 9 6 > < a : V i s i b l e > t r u e < / a : V i s i b l e > < / V a l u e > < / K e y V a l u e O f s t r i n g S a n d b o x E d i t o r . M e a s u r e G r i d S t a t e S c d E 3 5 R y > < K e y V a l u e O f s t r i n g S a n d b o x E d i t o r . M e a s u r e G r i d S t a t e S c d E 3 5 R y > < K e y > R E C C _ 7 a 0 f 3 5 2 b - 8 7 0 f - 4 c 5 9 - 8 d 6 e - f 5 1 d 8 b 2 2 c 4 5 c < / K e y > < V a l u e   x m l n s : a = " h t t p : / / s c h e m a s . d a t a c o n t r a c t . o r g / 2 0 0 4 / 0 7 / M i c r o s o f t . A n a l y s i s S e r v i c e s . C o m m o n " > < a : H a s F o c u s > t r u e < / a : H a s F o c u s > < a : S i z e A t D p i 9 6 > 1 4 3 < / a : S i z e A t D p i 9 6 > < a : V i s i b l e > t r u e < / a : V i s i b l e > < / V a l u e > < / K e y V a l u e O f s t r i n g S a n d b o x E d i t o r . M e a s u r e G r i d S t a t e S c d E 3 5 R y > < K e y V a l u e O f s t r i n g S a n d b o x E d i t o r . M e a s u r e G r i d S t a t e S c d E 3 5 R y > < K e y > R E C C 2 _ 5 9 9 c 5 0 2 3 - 2 f 1 e - 4 8 e a - 8 9 8 f - d 6 8 4 8 4 f 0 9 e e 0 < / K e y > < V a l u e   x m l n s : a = " h t t p : / / s c h e m a s . d a t a c o n t r a c t . o r g / 2 0 0 4 / 0 7 / M i c r o s o f t . A n a l y s i s S e r v i c e s . C o m m o n " > < a : H a s F o c u s > t r u e < / a : H a s F o c u s > < a : S i z e A t D p i 9 6 > 1 4 3 < / a : S i z e A t D p i 9 6 > < a : V i s i b l e > t r u e < / a : V i s i b l e > < / V a l u e > < / K e y V a l u e O f s t r i n g S a n d b o x E d i t o r . M e a s u r e G r i d S t a t e S c d E 3 5 R y > < K e y V a l u e O f s t r i n g S a n d b o x E d i t o r . M e a s u r e G r i d S t a t e S c d E 3 5 R y > < K e y > P S O U R C E   C o d e _ 2 d e 8 e 4 3 b - 5 0 8 d - 4 b 8 d - 9 5 a 4 - 3 2 3 4 b a c 0 0 b d 5 < / 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A S S E S S _ 8 3 8 a f 0 2 f - b 9 e 8 - 4 c d 7 - b d 5 2 - 6 8 8 b 0 8 f 7 c 6 2 2 " > < C u s t o m C o n t e n t > < ! [ C D A T A [ < T a b l e W i d g e t G r i d S e r i a l i z a t i o n   x m l n s : x s i = " h t t p : / / w w w . w 3 . o r g / 2 0 0 1 / X M L S c h e m a - i n s t a n c e "   x m l n s : x s d = " h t t p : / / w w w . w 3 . o r g / 2 0 0 1 / X M L S c h e m a " > < C o l u m n S u g g e s t e d T y p e   / > < C o l u m n F o r m a t   / > < C o l u m n A c c u r a c y   / > < C o l u m n C u r r e n c y S y m b o l   / > < C o l u m n P o s i t i v e P a t t e r n   / > < C o l u m n N e g a t i v e P a t t e r n   / > < C o l u m n W i d t h s > < i t e m > < k e y > < s t r i n g > I D < / s t r i n g > < / k e y > < v a l u e > < i n t > 6 9 < / i n t > < / v a l u e > < / i t e m > < i t e m > < k e y > < s t r i n g > C E N T E R < / s t r i n g > < / k e y > < v a l u e > < i n t > 1 2 0 < / i n t > < / v a l u e > < / i t e m > < i t e m > < k e y > < s t r i n g > F Y < / s t r i n g > < / k e y > < v a l u e > < i n t > 7 0 < / i n t > < / v a l u e > < / i t e m > < i t e m > < k e y > < s t r i n g > S I C < / s t r i n g > < / k e y > < v a l u e > < i n t > 7 7 < / i n t > < / v a l u e > < / i t e m > < i t e m > < k e y > < s t r i n g > N A I C S < / s t r i n g > < / k e y > < v a l u e > < i n t > 1 0 4 < / i n t > < / v a l u e > < / i t e m > < i t e m > < k e y > < s t r i n g > S T A T E < / s t r i n g > < / k e y > < v a l u e > < i n t > 1 0 1 < / i n t > < / v a l u e > < / i t e m > < i t e m > < k e y > < s t r i n g > S A L E S < / s t r i n g > < / k e y > < v a l u e > < i n t > 1 0 2 < / i n t > < / v a l u e > < / i t e m > < i t e m > < k e y > < s t r i n g > E M P L O Y E E S < / s t r i n g > < / k e y > < v a l u e > < i n t > 1 5 6 < / i n t > < / v a l u e > < / i t e m > < i t e m > < k e y > < s t r i n g > P L A N T _ A R E A < / s t r i n g > < / k e y > < v a l u e > < i n t > 1 6 7 < / i n t > < / v a l u e > < / i t e m > < i t e m > < k e y > < s t r i n g > P R O D L E V E L < / s t r i n g > < / k e y > < v a l u e > < i n t > 1 5 3 < / i n t > < / v a l u e > < / i t e m > < i t e m > < k e y > < s t r i n g > P R O D H O U R S < / s t r i n g > < / k e y > < v a l u e > < i n t > 1 6 6 < / i n t > < / v a l u e > < / i t e m > < i t e m > < k e y > < s t r i n g > N o . o f   R e c c o < / s t r i n g > < / k e y > < v a l u e > < i n t > 1 5 8 < / i n t > < / v a l u e > < / i t e m > < i t e m > < k e y > < s t r i n g > K w h   C o s t < / s t r i n g > < / k e y > < v a l u e > < i n t > 1 3 2 < / i n t > < / v a l u e > < / i t e m > < i t e m > < k e y > < s t r i n g > K w h < / s t r i n g > < / k e y > < v a l u e > < i n t > 8 7 < / i n t > < / v a l u e > < / i t e m > < i t e m > < k e y > < s t r i n g > k W     C o s t < / s t r i n g > < / k e y > < v a l u e > < i n t > 1 2 9 < / i n t > < / v a l u e > < / i t e m > < i t e m > < k e y > < s t r i n g > k W - m o / y r < / s t r i n g > < / k e y > < v a l u e > < i n t > 1 4 2 < / i n t > < / v a l u e > < / i t e m > < i t e m > < k e y > < s t r i n g > T o t a l   E l e c t r i c   C o s t < / s t r i n g > < / k e y > < v a l u e > < i n t > 2 0 8 < / i n t > < / v a l u e > < / i t e m > < i t e m > < k e y > < s t r i n g > N G   C o s t < / s t r i n g > < / k e y > < v a l u e > < i n t > 1 2 2 < / i n t > < / v a l u e > < / i t e m > < i t e m > < k e y > < s t r i n g > M M B t u < / s t r i n g > < / k e y > < v a l u e > < i n t > 1 1 8 < / i n t > < / v a l u e > < / i t e m > < / C o l u m n W i d t h s > < C o l u m n D i s p l a y I n d e x > < i t e m > < k e y > < s t r i n g > I D < / s t r i n g > < / k e y > < v a l u e > < i n t > 0 < / i n t > < / v a l u e > < / i t e m > < i t e m > < k e y > < s t r i n g > C E N T E R < / s t r i n g > < / k e y > < v a l u e > < i n t > 1 < / i n t > < / v a l u e > < / i t e m > < i t e m > < k e y > < s t r i n g > F Y < / s t r i n g > < / k e y > < v a l u e > < i n t > 2 < / i n t > < / v a l u e > < / i t e m > < i t e m > < k e y > < s t r i n g > S I C < / s t r i n g > < / k e y > < v a l u e > < i n t > 3 < / i n t > < / v a l u e > < / i t e m > < i t e m > < k e y > < s t r i n g > N A I C S < / s t r i n g > < / k e y > < v a l u e > < i n t > 4 < / i n t > < / v a l u e > < / i t e m > < i t e m > < k e y > < s t r i n g > S T A T E < / s t r i n g > < / k e y > < v a l u e > < i n t > 5 < / i n t > < / v a l u e > < / i t e m > < i t e m > < k e y > < s t r i n g > S A L E S < / s t r i n g > < / k e y > < v a l u e > < i n t > 6 < / i n t > < / v a l u e > < / i t e m > < i t e m > < k e y > < s t r i n g > E M P L O Y E E S < / s t r i n g > < / k e y > < v a l u e > < i n t > 7 < / i n t > < / v a l u e > < / i t e m > < i t e m > < k e y > < s t r i n g > P L A N T _ A R E A < / s t r i n g > < / k e y > < v a l u e > < i n t > 8 < / i n t > < / v a l u e > < / i t e m > < i t e m > < k e y > < s t r i n g > P R O D L E V E L < / s t r i n g > < / k e y > < v a l u e > < i n t > 9 < / i n t > < / v a l u e > < / i t e m > < i t e m > < k e y > < s t r i n g > P R O D H O U R S < / s t r i n g > < / k e y > < v a l u e > < i n t > 1 0 < / i n t > < / v a l u e > < / i t e m > < i t e m > < k e y > < s t r i n g > N o . o f   R e c c o < / s t r i n g > < / k e y > < v a l u e > < i n t > 1 1 < / i n t > < / v a l u e > < / i t e m > < i t e m > < k e y > < s t r i n g > K w h   C o s t < / s t r i n g > < / k e y > < v a l u e > < i n t > 1 2 < / i n t > < / v a l u e > < / i t e m > < i t e m > < k e y > < s t r i n g > K w h < / s t r i n g > < / k e y > < v a l u e > < i n t > 1 3 < / i n t > < / v a l u e > < / i t e m > < i t e m > < k e y > < s t r i n g > k W     C o s t < / s t r i n g > < / k e y > < v a l u e > < i n t > 1 4 < / i n t > < / v a l u e > < / i t e m > < i t e m > < k e y > < s t r i n g > k W - m o / y r < / s t r i n g > < / k e y > < v a l u e > < i n t > 1 5 < / i n t > < / v a l u e > < / i t e m > < i t e m > < k e y > < s t r i n g > T o t a l   E l e c t r i c   C o s t < / s t r i n g > < / k e y > < v a l u e > < i n t > 1 6 < / i n t > < / v a l u e > < / i t e m > < i t e m > < k e y > < s t r i n g > N G   C o s t < / s t r i n g > < / k e y > < v a l u e > < i n t > 1 7 < / i n t > < / v a l u e > < / i t e m > < i t e m > < k e y > < s t r i n g > M M B t u < / s t r i n g > < / k e y > < v a l u e > < i n t > 1 8 < / 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C o u n t I n S a n d b o x " > < C u s t o m C o n t e n t > < ! [ C D A T A [ 8 ] ] > < / C u s t o m C o n t e n t > < / G e m i n i > 
</file>

<file path=customXml/itemProps1.xml><?xml version="1.0" encoding="utf-8"?>
<ds:datastoreItem xmlns:ds="http://schemas.openxmlformats.org/officeDocument/2006/customXml" ds:itemID="{C2086C9F-CB99-472A-A692-C264C28E2997}">
  <ds:schemaRefs/>
</ds:datastoreItem>
</file>

<file path=customXml/itemProps10.xml><?xml version="1.0" encoding="utf-8"?>
<ds:datastoreItem xmlns:ds="http://schemas.openxmlformats.org/officeDocument/2006/customXml" ds:itemID="{85850418-54BF-4E59-9ABA-B1288B3B03CE}">
  <ds:schemaRefs/>
</ds:datastoreItem>
</file>

<file path=customXml/itemProps11.xml><?xml version="1.0" encoding="utf-8"?>
<ds:datastoreItem xmlns:ds="http://schemas.openxmlformats.org/officeDocument/2006/customXml" ds:itemID="{7AB0E337-AC6E-4252-A2DC-FF3C0F31B438}">
  <ds:schemaRefs/>
</ds:datastoreItem>
</file>

<file path=customXml/itemProps12.xml><?xml version="1.0" encoding="utf-8"?>
<ds:datastoreItem xmlns:ds="http://schemas.openxmlformats.org/officeDocument/2006/customXml" ds:itemID="{A5484374-4C6C-4EEF-AF52-2BB332957B81}">
  <ds:schemaRefs/>
</ds:datastoreItem>
</file>

<file path=customXml/itemProps13.xml><?xml version="1.0" encoding="utf-8"?>
<ds:datastoreItem xmlns:ds="http://schemas.openxmlformats.org/officeDocument/2006/customXml" ds:itemID="{40FBA1B6-367E-44DF-AD55-F784C37D9330}">
  <ds:schemaRefs/>
</ds:datastoreItem>
</file>

<file path=customXml/itemProps14.xml><?xml version="1.0" encoding="utf-8"?>
<ds:datastoreItem xmlns:ds="http://schemas.openxmlformats.org/officeDocument/2006/customXml" ds:itemID="{1B2A11D9-3CD0-4794-B5B4-7EA466E960FF}">
  <ds:schemaRefs/>
</ds:datastoreItem>
</file>

<file path=customXml/itemProps15.xml><?xml version="1.0" encoding="utf-8"?>
<ds:datastoreItem xmlns:ds="http://schemas.openxmlformats.org/officeDocument/2006/customXml" ds:itemID="{E383499B-1B2C-4408-A371-0219244D8FCA}">
  <ds:schemaRefs/>
</ds:datastoreItem>
</file>

<file path=customXml/itemProps16.xml><?xml version="1.0" encoding="utf-8"?>
<ds:datastoreItem xmlns:ds="http://schemas.openxmlformats.org/officeDocument/2006/customXml" ds:itemID="{61E6F96F-0EAB-4DA0-A550-862355BC17B5}">
  <ds:schemaRefs/>
</ds:datastoreItem>
</file>

<file path=customXml/itemProps17.xml><?xml version="1.0" encoding="utf-8"?>
<ds:datastoreItem xmlns:ds="http://schemas.openxmlformats.org/officeDocument/2006/customXml" ds:itemID="{77AEAFCF-BBF5-4018-A1DF-1028120E4263}">
  <ds:schemaRefs/>
</ds:datastoreItem>
</file>

<file path=customXml/itemProps18.xml><?xml version="1.0" encoding="utf-8"?>
<ds:datastoreItem xmlns:ds="http://schemas.openxmlformats.org/officeDocument/2006/customXml" ds:itemID="{6B18FFE0-EC71-4421-A915-9A58BE731A83}">
  <ds:schemaRefs/>
</ds:datastoreItem>
</file>

<file path=customXml/itemProps19.xml><?xml version="1.0" encoding="utf-8"?>
<ds:datastoreItem xmlns:ds="http://schemas.openxmlformats.org/officeDocument/2006/customXml" ds:itemID="{CAA6CA0F-7A6F-4C81-95A4-351C5194500D}">
  <ds:schemaRefs/>
</ds:datastoreItem>
</file>

<file path=customXml/itemProps2.xml><?xml version="1.0" encoding="utf-8"?>
<ds:datastoreItem xmlns:ds="http://schemas.openxmlformats.org/officeDocument/2006/customXml" ds:itemID="{3E9CACFA-9266-4235-BBD8-F0D9D5836808}">
  <ds:schemaRefs/>
</ds:datastoreItem>
</file>

<file path=customXml/itemProps20.xml><?xml version="1.0" encoding="utf-8"?>
<ds:datastoreItem xmlns:ds="http://schemas.openxmlformats.org/officeDocument/2006/customXml" ds:itemID="{80D47F40-A49B-45A8-A1CC-CEEC1944B886}">
  <ds:schemaRefs/>
</ds:datastoreItem>
</file>

<file path=customXml/itemProps21.xml><?xml version="1.0" encoding="utf-8"?>
<ds:datastoreItem xmlns:ds="http://schemas.openxmlformats.org/officeDocument/2006/customXml" ds:itemID="{BF6BBA6C-2635-48C2-9125-A29BE664EAB1}">
  <ds:schemaRefs/>
</ds:datastoreItem>
</file>

<file path=customXml/itemProps22.xml><?xml version="1.0" encoding="utf-8"?>
<ds:datastoreItem xmlns:ds="http://schemas.openxmlformats.org/officeDocument/2006/customXml" ds:itemID="{5CA5F7C4-729D-4129-BA4C-3A5AECE2F706}">
  <ds:schemaRefs/>
</ds:datastoreItem>
</file>

<file path=customXml/itemProps23.xml><?xml version="1.0" encoding="utf-8"?>
<ds:datastoreItem xmlns:ds="http://schemas.openxmlformats.org/officeDocument/2006/customXml" ds:itemID="{B16538CE-6049-4FF7-A8D8-908154D28A4B}">
  <ds:schemaRefs/>
</ds:datastoreItem>
</file>

<file path=customXml/itemProps3.xml><?xml version="1.0" encoding="utf-8"?>
<ds:datastoreItem xmlns:ds="http://schemas.openxmlformats.org/officeDocument/2006/customXml" ds:itemID="{844136F3-F852-402D-8302-2D8207B6AC0D}">
  <ds:schemaRefs/>
</ds:datastoreItem>
</file>

<file path=customXml/itemProps4.xml><?xml version="1.0" encoding="utf-8"?>
<ds:datastoreItem xmlns:ds="http://schemas.openxmlformats.org/officeDocument/2006/customXml" ds:itemID="{647D8A16-A260-45EA-9D54-A57AD225F057}">
  <ds:schemaRefs/>
</ds:datastoreItem>
</file>

<file path=customXml/itemProps5.xml><?xml version="1.0" encoding="utf-8"?>
<ds:datastoreItem xmlns:ds="http://schemas.openxmlformats.org/officeDocument/2006/customXml" ds:itemID="{5BC1579B-4C1B-41CE-BA95-D5DB0394CE90}">
  <ds:schemaRefs>
    <ds:schemaRef ds:uri="http://schemas.microsoft.com/DataMashup"/>
  </ds:schemaRefs>
</ds:datastoreItem>
</file>

<file path=customXml/itemProps6.xml><?xml version="1.0" encoding="utf-8"?>
<ds:datastoreItem xmlns:ds="http://schemas.openxmlformats.org/officeDocument/2006/customXml" ds:itemID="{9DC7B609-1007-4E50-8D20-5A72EDEAE7D5}">
  <ds:schemaRefs/>
</ds:datastoreItem>
</file>

<file path=customXml/itemProps7.xml><?xml version="1.0" encoding="utf-8"?>
<ds:datastoreItem xmlns:ds="http://schemas.openxmlformats.org/officeDocument/2006/customXml" ds:itemID="{76AA91EE-041D-4F5E-B470-77634C092211}">
  <ds:schemaRefs/>
</ds:datastoreItem>
</file>

<file path=customXml/itemProps8.xml><?xml version="1.0" encoding="utf-8"?>
<ds:datastoreItem xmlns:ds="http://schemas.openxmlformats.org/officeDocument/2006/customXml" ds:itemID="{7645E655-1ACC-4E14-89D6-943C2BD38F35}">
  <ds:schemaRefs/>
</ds:datastoreItem>
</file>

<file path=customXml/itemProps9.xml><?xml version="1.0" encoding="utf-8"?>
<ds:datastoreItem xmlns:ds="http://schemas.openxmlformats.org/officeDocument/2006/customXml" ds:itemID="{0719261A-91E8-44DB-98E4-46805707664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Corss Check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Goutham Challa</dc:creator>
  <cp:lastModifiedBy>Goutham Challa</cp:lastModifiedBy>
  <dcterms:created xsi:type="dcterms:W3CDTF">2017-07-18T03:04:49Z</dcterms:created>
  <dcterms:modified xsi:type="dcterms:W3CDTF">2017-07-23T15:29:20Z</dcterms:modified>
</cp:coreProperties>
</file>